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7155"/>
  </bookViews>
  <sheets>
    <sheet name="ABAV" sheetId="3" r:id="rId1"/>
    <sheet name="Hoja1" sheetId="4" r:id="rId2"/>
  </sheets>
  <definedNames>
    <definedName name="_xlnm.Print_Area" localSheetId="0">ABAV!$B$3:$Q$54</definedName>
  </definedNames>
  <calcPr calcId="144525" calcMode="manual"/>
</workbook>
</file>

<file path=xl/calcChain.xml><?xml version="1.0" encoding="utf-8"?>
<calcChain xmlns="http://schemas.openxmlformats.org/spreadsheetml/2006/main">
  <c r="L34" i="3" l="1"/>
  <c r="J34" i="3"/>
  <c r="I34" i="3"/>
  <c r="P34" i="3" s="1"/>
  <c r="G34" i="3"/>
  <c r="D34" i="3" l="1"/>
  <c r="P36" i="3" s="1"/>
  <c r="O47" i="3" s="1"/>
  <c r="O48" i="3" s="1"/>
  <c r="E8" i="4"/>
  <c r="F8" i="4"/>
  <c r="E34" i="3"/>
  <c r="E36" i="3" s="1"/>
  <c r="F36" i="3"/>
  <c r="D36" i="3" l="1"/>
</calcChain>
</file>

<file path=xl/sharedStrings.xml><?xml version="1.0" encoding="utf-8"?>
<sst xmlns="http://schemas.openxmlformats.org/spreadsheetml/2006/main" count="68" uniqueCount="51">
  <si>
    <t xml:space="preserve">EVENTO: </t>
  </si>
  <si>
    <t xml:space="preserve">DELEGADO: </t>
  </si>
  <si>
    <t xml:space="preserve">LUGAR :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</si>
  <si>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</si>
  <si>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</si>
  <si>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</si>
  <si>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</si>
  <si>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</si>
  <si>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</si>
  <si>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</si>
  <si>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</si>
  <si>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</si>
  <si>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</si>
  <si>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</si>
  <si>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</si>
  <si>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</si>
  <si>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</si>
  <si>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</si>
  <si>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</si>
  <si>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</si>
  <si>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</si>
  <si>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</si>
  <si>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</si>
  <si>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</si>
  <si>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</si>
  <si>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VIATICOS:</t>
  </si>
  <si>
    <t>1.-</t>
  </si>
  <si>
    <t>2.-</t>
  </si>
  <si>
    <t>3.-</t>
  </si>
  <si>
    <t>4.-</t>
  </si>
  <si>
    <t>5.-</t>
  </si>
  <si>
    <t>6.-</t>
  </si>
  <si>
    <t xml:space="preserve">N   O   T   A  :  </t>
  </si>
  <si>
    <t>DEPARTAMENTO DE CONTABILIDAD              COMPROBACION DE GASTOS EN EL EXTRANJERO</t>
  </si>
  <si>
    <r>
      <t>LA COMPROBACIÓN DEBERÁ REALIZARSE DENTRO DE LOS PRIMEROS</t>
    </r>
    <r>
      <rPr>
        <b/>
        <sz val="12"/>
        <color theme="1"/>
        <rFont val="Calibri"/>
        <family val="2"/>
        <scheme val="minor"/>
      </rPr>
      <t xml:space="preserve"> 5 DÍAS HÁBILES POSTERIORES A LA COMISIÓN</t>
    </r>
    <r>
      <rPr>
        <sz val="12"/>
        <color theme="1"/>
        <rFont val="Calibri"/>
        <family val="2"/>
        <scheme val="minor"/>
      </rPr>
      <t xml:space="preserve">. </t>
    </r>
  </si>
  <si>
    <r>
      <t xml:space="preserve">DEBERA VENIR </t>
    </r>
    <r>
      <rPr>
        <b/>
        <sz val="12"/>
        <color theme="1"/>
        <rFont val="Calibri"/>
        <family val="2"/>
        <scheme val="minor"/>
      </rPr>
      <t>ANEXO EL REPORTE DE RESULTADOS Y CARTA DE COMISIÓN.</t>
    </r>
  </si>
  <si>
    <r>
      <t>EN EL CASO DE LA REP. MEX. (</t>
    </r>
    <r>
      <rPr>
        <b/>
        <sz val="12"/>
        <color theme="1"/>
        <rFont val="Calibri"/>
        <family val="2"/>
        <scheme val="minor"/>
      </rPr>
      <t>UNICAMENTE SE ACEPTARAN FACTURAS O COMPROBANTES FISCALES</t>
    </r>
    <r>
      <rPr>
        <sz val="12"/>
        <color theme="1"/>
        <rFont val="Calibri"/>
        <family val="2"/>
        <scheme val="minor"/>
      </rPr>
      <t>).</t>
    </r>
  </si>
  <si>
    <r>
      <rPr>
        <b/>
        <sz val="12"/>
        <color theme="1"/>
        <rFont val="Calibri"/>
        <family val="2"/>
        <scheme val="minor"/>
      </rPr>
      <t>NO SE ACEPTARÁN</t>
    </r>
    <r>
      <rPr>
        <sz val="12"/>
        <color theme="1"/>
        <rFont val="Calibri"/>
        <family val="2"/>
        <scheme val="minor"/>
      </rPr>
      <t xml:space="preserve"> FACTURAS QUE NO COINCIDAN CON LAS FECHAS Y LUGARES DONDE SE REALIZÓ LA COMISIÓN.</t>
    </r>
  </si>
  <si>
    <r>
      <t xml:space="preserve">PARA EL PAGO DE </t>
    </r>
    <r>
      <rPr>
        <b/>
        <sz val="12"/>
        <color theme="1"/>
        <rFont val="Calibri"/>
        <family val="2"/>
        <scheme val="minor"/>
      </rPr>
      <t>TRANSPORTE</t>
    </r>
    <r>
      <rPr>
        <sz val="12"/>
        <color theme="1"/>
        <rFont val="Calibri"/>
        <family val="2"/>
        <scheme val="minor"/>
      </rPr>
      <t xml:space="preserve"> TALES COMO TAXIS DE SITIO O DE ALGÚN OTRO TIPO DEBERA DE EXPIDIR </t>
    </r>
    <r>
      <rPr>
        <b/>
        <sz val="12"/>
        <color theme="1"/>
        <rFont val="Calibri"/>
        <family val="2"/>
        <scheme val="minor"/>
      </rPr>
      <t>COMPROBANTE AUTORIZADO</t>
    </r>
    <r>
      <rPr>
        <sz val="12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</si>
  <si>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NO SE AUTORIZARÁ</t>
    </r>
    <r>
      <rPr>
        <sz val="12"/>
        <color theme="1"/>
        <rFont val="Calibri"/>
        <family val="2"/>
        <scheme val="minor"/>
      </rPr>
      <t xml:space="preserve"> NINGUN TIPO DE PROPINA.</t>
    </r>
  </si>
  <si>
    <t>FECHA:</t>
  </si>
  <si>
    <t>USD</t>
  </si>
  <si>
    <t>CLARA NIDIA GARRIDO MAHLA</t>
  </si>
  <si>
    <t>DIR.DE ADMON &amp; FINANZAS</t>
  </si>
  <si>
    <t>ELDA CLEMENTINA DEL TEJO CORRAL</t>
  </si>
  <si>
    <t>EURO</t>
  </si>
  <si>
    <t>GERENTE DE PROMOCIÓN</t>
  </si>
  <si>
    <t>ITB</t>
  </si>
  <si>
    <t>04 al 10 de MARZO, 2019</t>
  </si>
  <si>
    <t>BERLÍN, ALEMANIA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</si>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</sst>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0.0000"/>
    <numFmt numFmtId="165" formatCode="_-* #,##0.00\ [$€-C0A]_-;\-* #,##0.00\ [$€-C0A]_-;_-* &quot;-&quot;??\ [$€-C0A]_-;_-@_-"/>
    <numFmt numFmtId="166" formatCode="_-[$$-80A]* #,##0.00_-;\-[$$-80A]* #,##0.00_-;_-[$$-80A]* &quot;-&quot;??_-;_-@_-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2" fillId="0" borderId="0" xfId="0" applyFont="1" applyBorder="1"/>
    <xf numFmtId="0" fontId="3" fillId="0" borderId="0" xfId="0" applyFont="1" applyFill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14" fontId="4" fillId="0" borderId="19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14" fontId="4" fillId="0" borderId="12" xfId="0" applyNumberFormat="1" applyFont="1" applyBorder="1" applyAlignment="1">
      <alignment horizontal="center" vertical="center"/>
    </xf>
    <xf numFmtId="4" fontId="4" fillId="0" borderId="24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2" fontId="4" fillId="0" borderId="20" xfId="0" applyNumberFormat="1" applyFont="1" applyFill="1" applyBorder="1" applyAlignment="1">
      <alignment horizontal="center" vertical="center"/>
    </xf>
    <xf numFmtId="4" fontId="4" fillId="0" borderId="24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4" fillId="0" borderId="26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2" fontId="4" fillId="0" borderId="27" xfId="0" applyNumberFormat="1" applyFont="1" applyFill="1" applyBorder="1" applyAlignment="1">
      <alignment horizontal="center" vertical="center"/>
    </xf>
    <xf numFmtId="4" fontId="4" fillId="0" borderId="26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4" fontId="4" fillId="0" borderId="6" xfId="0" applyNumberFormat="1" applyFont="1" applyBorder="1"/>
    <xf numFmtId="0" fontId="3" fillId="2" borderId="1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4" fontId="4" fillId="0" borderId="14" xfId="0" applyNumberFormat="1" applyFont="1" applyBorder="1"/>
    <xf numFmtId="0" fontId="1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/>
    <xf numFmtId="4" fontId="4" fillId="0" borderId="36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2" fontId="4" fillId="0" borderId="37" xfId="0" applyNumberFormat="1" applyFont="1" applyFill="1" applyBorder="1" applyAlignment="1">
      <alignment horizontal="center" vertical="center"/>
    </xf>
    <xf numFmtId="4" fontId="4" fillId="0" borderId="36" xfId="0" applyNumberFormat="1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14" fontId="4" fillId="0" borderId="4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4" fillId="0" borderId="13" xfId="0" applyFont="1" applyFill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/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/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165" fontId="4" fillId="0" borderId="29" xfId="0" applyNumberFormat="1" applyFont="1" applyBorder="1" applyAlignment="1">
      <alignment horizontal="center" vertical="center"/>
    </xf>
    <xf numFmtId="165" fontId="4" fillId="0" borderId="30" xfId="0" applyNumberFormat="1" applyFont="1" applyFill="1" applyBorder="1" applyAlignment="1">
      <alignment horizontal="center" vertical="center"/>
    </xf>
    <xf numFmtId="165" fontId="4" fillId="0" borderId="38" xfId="0" applyNumberFormat="1" applyFont="1" applyFill="1" applyBorder="1" applyAlignment="1">
      <alignment horizontal="center" vertical="center"/>
    </xf>
    <xf numFmtId="165" fontId="4" fillId="0" borderId="38" xfId="0" applyNumberFormat="1" applyFont="1" applyBorder="1" applyAlignment="1">
      <alignment horizontal="center" vertical="center"/>
    </xf>
    <xf numFmtId="165" fontId="4" fillId="0" borderId="38" xfId="1" applyNumberFormat="1" applyFont="1" applyBorder="1" applyAlignment="1">
      <alignment horizontal="center" vertical="center"/>
    </xf>
    <xf numFmtId="165" fontId="4" fillId="0" borderId="31" xfId="0" applyNumberFormat="1" applyFont="1" applyFill="1" applyBorder="1" applyAlignment="1">
      <alignment horizontal="center" vertical="center"/>
    </xf>
    <xf numFmtId="165" fontId="4" fillId="0" borderId="23" xfId="0" applyNumberFormat="1" applyFont="1" applyBorder="1" applyAlignment="1">
      <alignment horizontal="center" vertical="center"/>
    </xf>
    <xf numFmtId="165" fontId="4" fillId="0" borderId="25" xfId="0" applyNumberFormat="1" applyFont="1" applyFill="1" applyBorder="1" applyAlignment="1">
      <alignment horizontal="center" vertical="center"/>
    </xf>
    <xf numFmtId="165" fontId="4" fillId="0" borderId="39" xfId="0" applyNumberFormat="1" applyFont="1" applyFill="1" applyBorder="1" applyAlignment="1">
      <alignment horizontal="center" vertical="center"/>
    </xf>
    <xf numFmtId="165" fontId="4" fillId="0" borderId="39" xfId="0" applyNumberFormat="1" applyFont="1" applyBorder="1" applyAlignment="1">
      <alignment horizontal="center" vertical="center"/>
    </xf>
    <xf numFmtId="165" fontId="4" fillId="0" borderId="28" xfId="0" applyNumberFormat="1" applyFont="1" applyFill="1" applyBorder="1" applyAlignment="1">
      <alignment horizontal="center" vertical="center"/>
    </xf>
    <xf numFmtId="165" fontId="4" fillId="0" borderId="25" xfId="0" applyNumberFormat="1" applyFont="1" applyBorder="1" applyAlignment="1">
      <alignment horizontal="center" vertical="center"/>
    </xf>
    <xf numFmtId="165" fontId="2" fillId="0" borderId="25" xfId="0" applyNumberFormat="1" applyFont="1" applyBorder="1" applyAlignment="1">
      <alignment horizontal="center" vertical="center"/>
    </xf>
    <xf numFmtId="165" fontId="2" fillId="0" borderId="25" xfId="0" applyNumberFormat="1" applyFont="1" applyBorder="1"/>
    <xf numFmtId="165" fontId="4" fillId="0" borderId="28" xfId="0" applyNumberFormat="1" applyFont="1" applyBorder="1" applyAlignment="1">
      <alignment horizontal="center" vertical="center"/>
    </xf>
    <xf numFmtId="165" fontId="4" fillId="0" borderId="29" xfId="2" applyNumberFormat="1" applyFont="1" applyBorder="1" applyAlignment="1">
      <alignment horizontal="center" vertical="center"/>
    </xf>
    <xf numFmtId="165" fontId="4" fillId="0" borderId="30" xfId="2" applyNumberFormat="1" applyFont="1" applyBorder="1" applyAlignment="1">
      <alignment horizontal="center" vertical="center"/>
    </xf>
    <xf numFmtId="165" fontId="4" fillId="0" borderId="38" xfId="2" applyNumberFormat="1" applyFont="1" applyBorder="1" applyAlignment="1">
      <alignment horizontal="center" vertical="center"/>
    </xf>
    <xf numFmtId="165" fontId="4" fillId="0" borderId="31" xfId="2" applyNumberFormat="1" applyFont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166" fontId="4" fillId="0" borderId="21" xfId="0" applyNumberFormat="1" applyFont="1" applyBorder="1" applyAlignment="1">
      <alignment horizontal="center"/>
    </xf>
    <xf numFmtId="166" fontId="4" fillId="0" borderId="24" xfId="0" applyNumberFormat="1" applyFont="1" applyFill="1" applyBorder="1" applyAlignment="1">
      <alignment horizontal="center" vertical="center"/>
    </xf>
    <xf numFmtId="166" fontId="4" fillId="0" borderId="36" xfId="0" applyNumberFormat="1" applyFont="1" applyFill="1" applyBorder="1" applyAlignment="1">
      <alignment horizontal="center" vertical="center"/>
    </xf>
    <xf numFmtId="166" fontId="4" fillId="0" borderId="36" xfId="0" applyNumberFormat="1" applyFont="1" applyBorder="1" applyAlignment="1">
      <alignment horizontal="center"/>
    </xf>
    <xf numFmtId="166" fontId="4" fillId="0" borderId="26" xfId="0" applyNumberFormat="1" applyFont="1" applyFill="1" applyBorder="1" applyAlignment="1">
      <alignment horizontal="center" vertical="center"/>
    </xf>
    <xf numFmtId="166" fontId="4" fillId="0" borderId="11" xfId="0" applyNumberFormat="1" applyFont="1" applyBorder="1" applyAlignment="1">
      <alignment vertical="center"/>
    </xf>
    <xf numFmtId="166" fontId="4" fillId="2" borderId="4" xfId="0" applyNumberFormat="1" applyFont="1" applyFill="1" applyBorder="1" applyAlignment="1">
      <alignment horizontal="center" vertical="center"/>
    </xf>
    <xf numFmtId="166" fontId="4" fillId="0" borderId="4" xfId="0" applyNumberFormat="1" applyFont="1" applyBorder="1" applyAlignment="1">
      <alignment vertical="center"/>
    </xf>
    <xf numFmtId="44" fontId="4" fillId="0" borderId="32" xfId="1" applyFont="1" applyBorder="1" applyAlignment="1">
      <alignment horizontal="center"/>
    </xf>
    <xf numFmtId="44" fontId="4" fillId="0" borderId="33" xfId="1" applyFont="1" applyFill="1" applyBorder="1" applyAlignment="1">
      <alignment horizontal="center" vertical="center"/>
    </xf>
    <xf numFmtId="44" fontId="4" fillId="0" borderId="40" xfId="1" applyFont="1" applyFill="1" applyBorder="1" applyAlignment="1">
      <alignment horizontal="center" vertical="center"/>
    </xf>
    <xf numFmtId="44" fontId="4" fillId="0" borderId="40" xfId="1" applyFont="1" applyBorder="1" applyAlignment="1">
      <alignment horizontal="center"/>
    </xf>
    <xf numFmtId="44" fontId="4" fillId="0" borderId="34" xfId="1" applyFont="1" applyFill="1" applyBorder="1" applyAlignment="1">
      <alignment horizontal="center" vertical="center"/>
    </xf>
    <xf numFmtId="44" fontId="4" fillId="0" borderId="11" xfId="1" applyFont="1" applyBorder="1" applyAlignment="1">
      <alignment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69410</xdr:colOff>
      <xdr:row>2</xdr:row>
      <xdr:rowOff>190500</xdr:rowOff>
    </xdr:from>
    <xdr:to>
      <xdr:col>8</xdr:col>
      <xdr:colOff>285750</xdr:colOff>
      <xdr:row>6</xdr:row>
      <xdr:rowOff>128654</xdr:rowOff>
    </xdr:to>
    <xdr:pic>
      <xdr:nvPicPr>
        <xdr:cNvPr id="3" name="2 Imagen" descr="07846568-9866-4FAF-9B40-2C6C198F1C0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410" y="503464"/>
          <a:ext cx="5427876" cy="91786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127907</xdr:colOff>
      <xdr:row>6</xdr:row>
      <xdr:rowOff>25852</xdr:rowOff>
    </xdr:from>
    <xdr:to>
      <xdr:col>8</xdr:col>
      <xdr:colOff>182666</xdr:colOff>
      <xdr:row>7</xdr:row>
      <xdr:rowOff>1745</xdr:rowOff>
    </xdr:to>
    <xdr:pic>
      <xdr:nvPicPr>
        <xdr:cNvPr id="4" name="3 Imagen" descr="477694ED-15FE-4108-8023-29F7DC054C6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907" y="1318531"/>
          <a:ext cx="5266295" cy="1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abSelected="1" view="pageBreakPreview" topLeftCell="A5" zoomScale="70" zoomScaleNormal="70" zoomScaleSheetLayoutView="70" workbookViewId="0">
      <selection activeCell="A33" sqref="A33:XFD33"/>
    </sheetView>
  </sheetViews>
  <sheetFormatPr baseColWidth="10" defaultRowHeight="15.75" x14ac:dyDescent="0.25"/>
  <cols>
    <col min="1" max="1" width="3.7109375" style="2" customWidth="1"/>
    <col min="2" max="2" width="2" style="2" customWidth="1"/>
    <col min="3" max="3" width="16.85546875" style="2" customWidth="1"/>
    <col min="4" max="10" width="12.140625" style="2" customWidth="1"/>
    <col min="11" max="11" width="13" style="2" customWidth="1"/>
    <col min="12" max="15" width="12.140625" style="2" customWidth="1"/>
    <col min="16" max="16" width="16.85546875" style="2" customWidth="1"/>
    <col min="17" max="17" width="6.28515625" style="2" bestFit="1" customWidth="1"/>
    <col min="18" max="16384" width="11.42578125" style="2"/>
  </cols>
  <sheetData>
    <row r="1" spans="3:16" ht="6" customHeight="1" x14ac:dyDescent="0.25"/>
    <row r="2" spans="3:16" ht="18" customHeight="1" x14ac:dyDescent="0.25">
      <c r="C2" s="3"/>
      <c r="D2" s="3"/>
      <c r="E2" s="3"/>
      <c r="F2" s="3"/>
      <c r="G2" s="4"/>
      <c r="H2" s="5"/>
      <c r="J2" s="6"/>
      <c r="K2" s="6"/>
      <c r="L2" s="6"/>
      <c r="M2" s="6"/>
      <c r="N2" s="6"/>
      <c r="O2" s="6"/>
      <c r="P2" s="5"/>
    </row>
    <row r="3" spans="3:16" ht="18" customHeight="1" x14ac:dyDescent="0.25">
      <c r="C3" s="4"/>
      <c r="D3" s="4"/>
      <c r="G3" s="4"/>
      <c r="H3" s="4"/>
      <c r="K3" s="4"/>
      <c r="L3" s="4"/>
      <c r="M3" s="4"/>
      <c r="N3" s="4"/>
      <c r="O3" s="4"/>
      <c r="P3" s="4"/>
    </row>
    <row r="4" spans="3:16" ht="27" customHeight="1" x14ac:dyDescent="0.25">
      <c r="D4" s="4"/>
      <c r="E4" s="4"/>
      <c r="F4" s="4"/>
      <c r="J4" s="7"/>
      <c r="K4" s="7" t="s">
        <v>0</v>
      </c>
      <c r="L4" s="88" t="s">
        <v>47</v>
      </c>
      <c r="M4" s="88"/>
      <c r="N4" s="88"/>
      <c r="O4" s="88"/>
      <c r="P4" s="5"/>
    </row>
    <row r="5" spans="3:16" x14ac:dyDescent="0.25">
      <c r="D5" s="8"/>
      <c r="E5" s="8"/>
      <c r="F5" s="8"/>
      <c r="G5" s="9"/>
      <c r="H5" s="5"/>
      <c r="I5" s="5"/>
      <c r="K5" s="10" t="s">
        <v>40</v>
      </c>
      <c r="L5" s="89" t="s">
        <v>48</v>
      </c>
      <c r="M5" s="89"/>
      <c r="N5" s="89"/>
      <c r="O5" s="89"/>
      <c r="P5" s="5"/>
    </row>
    <row r="6" spans="3:16" x14ac:dyDescent="0.25">
      <c r="D6" s="8"/>
      <c r="E6" s="8"/>
      <c r="F6" s="8"/>
      <c r="G6" s="9"/>
      <c r="H6" s="5"/>
      <c r="I6" s="5"/>
      <c r="K6" s="10" t="s">
        <v>1</v>
      </c>
      <c r="L6" s="89" t="s">
        <v>44</v>
      </c>
      <c r="M6" s="89"/>
      <c r="N6" s="89"/>
      <c r="O6" s="89"/>
      <c r="P6" s="5"/>
    </row>
    <row r="7" spans="3:16" x14ac:dyDescent="0.25">
      <c r="D7" s="10"/>
      <c r="E7" s="10"/>
      <c r="F7" s="10"/>
      <c r="G7" s="9"/>
      <c r="H7" s="5"/>
      <c r="I7" s="5"/>
      <c r="K7" s="10" t="s">
        <v>2</v>
      </c>
      <c r="L7" s="89" t="s">
        <v>49</v>
      </c>
      <c r="M7" s="89"/>
      <c r="N7" s="89"/>
      <c r="O7" s="89"/>
      <c r="P7" s="5"/>
    </row>
    <row r="8" spans="3:16" ht="21.75" customHeight="1" thickBot="1" x14ac:dyDescent="0.3">
      <c r="C8" s="90" t="s">
        <v>33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5"/>
    </row>
    <row r="9" spans="3:16" ht="16.5" thickBot="1" x14ac:dyDescent="0.3">
      <c r="C9" s="76" t="s">
        <v>3</v>
      </c>
      <c r="D9" s="79" t="s">
        <v>4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1"/>
      <c r="P9" s="5"/>
    </row>
    <row r="10" spans="3:16" ht="16.5" thickBot="1" x14ac:dyDescent="0.3">
      <c r="C10" s="77"/>
      <c r="D10" s="79" t="s">
        <v>5</v>
      </c>
      <c r="E10" s="80"/>
      <c r="F10" s="81"/>
      <c r="G10" s="79" t="s">
        <v>6</v>
      </c>
      <c r="H10" s="80"/>
      <c r="I10" s="81"/>
      <c r="J10" s="79" t="s">
        <v>7</v>
      </c>
      <c r="K10" s="80"/>
      <c r="L10" s="81"/>
      <c r="M10" s="79" t="s">
        <v>8</v>
      </c>
      <c r="N10" s="80"/>
      <c r="O10" s="81"/>
      <c r="P10" s="5"/>
    </row>
    <row r="11" spans="3:16" x14ac:dyDescent="0.25">
      <c r="C11" s="77"/>
      <c r="D11" s="11" t="s">
        <v>9</v>
      </c>
      <c r="E11" s="12" t="s">
        <v>10</v>
      </c>
      <c r="F11" s="82" t="s">
        <v>45</v>
      </c>
      <c r="G11" s="11" t="s">
        <v>9</v>
      </c>
      <c r="H11" s="12" t="s">
        <v>10</v>
      </c>
      <c r="I11" s="82" t="s">
        <v>45</v>
      </c>
      <c r="J11" s="12" t="s">
        <v>11</v>
      </c>
      <c r="K11" s="12" t="s">
        <v>10</v>
      </c>
      <c r="L11" s="82" t="s">
        <v>45</v>
      </c>
      <c r="M11" s="12" t="s">
        <v>11</v>
      </c>
      <c r="N11" s="12" t="s">
        <v>10</v>
      </c>
      <c r="O11" s="82" t="s">
        <v>45</v>
      </c>
      <c r="P11" s="13" t="s">
        <v>12</v>
      </c>
    </row>
    <row r="12" spans="3:16" ht="16.5" thickBot="1" x14ac:dyDescent="0.3">
      <c r="C12" s="78"/>
      <c r="D12" s="14" t="s">
        <v>13</v>
      </c>
      <c r="E12" s="14" t="s">
        <v>14</v>
      </c>
      <c r="F12" s="83"/>
      <c r="G12" s="14" t="s">
        <v>13</v>
      </c>
      <c r="H12" s="14" t="s">
        <v>14</v>
      </c>
      <c r="I12" s="83"/>
      <c r="J12" s="15" t="s">
        <v>15</v>
      </c>
      <c r="K12" s="14" t="s">
        <v>14</v>
      </c>
      <c r="L12" s="83"/>
      <c r="M12" s="14" t="s">
        <v>15</v>
      </c>
      <c r="N12" s="14" t="s">
        <v>14</v>
      </c>
      <c r="O12" s="83"/>
      <c r="P12" s="16" t="s">
        <v>16</v>
      </c>
    </row>
    <row r="13" spans="3:16" x14ac:dyDescent="0.25">
      <c r="C13" s="17">
        <v>43528</v>
      </c>
      <c r="D13" s="18"/>
      <c r="E13" s="19"/>
      <c r="F13" s="106"/>
      <c r="G13" s="111">
        <v>1202.02</v>
      </c>
      <c r="H13" s="19"/>
      <c r="I13" s="97">
        <v>54.1</v>
      </c>
      <c r="J13" s="119">
        <v>111.09</v>
      </c>
      <c r="K13" s="19"/>
      <c r="L13" s="91">
        <v>5</v>
      </c>
      <c r="M13" s="18"/>
      <c r="N13" s="19"/>
      <c r="O13" s="97"/>
      <c r="P13" s="20"/>
    </row>
    <row r="14" spans="3:16" s="27" customFormat="1" ht="15.75" customHeight="1" x14ac:dyDescent="0.25">
      <c r="C14" s="21">
        <v>43528</v>
      </c>
      <c r="D14" s="22"/>
      <c r="E14" s="23"/>
      <c r="F14" s="107"/>
      <c r="G14" s="112"/>
      <c r="H14" s="24"/>
      <c r="I14" s="98"/>
      <c r="J14" s="120">
        <v>443.6</v>
      </c>
      <c r="K14" s="24"/>
      <c r="L14" s="92">
        <v>20</v>
      </c>
      <c r="M14" s="25"/>
      <c r="N14" s="24"/>
      <c r="O14" s="102"/>
      <c r="P14" s="26"/>
    </row>
    <row r="15" spans="3:16" s="27" customFormat="1" ht="15.75" customHeight="1" x14ac:dyDescent="0.25">
      <c r="C15" s="21">
        <v>43528</v>
      </c>
      <c r="D15" s="22"/>
      <c r="E15" s="23"/>
      <c r="F15" s="107"/>
      <c r="G15" s="112"/>
      <c r="H15" s="24"/>
      <c r="I15" s="98"/>
      <c r="J15" s="120">
        <v>171.08</v>
      </c>
      <c r="K15" s="24"/>
      <c r="L15" s="92">
        <v>7.7</v>
      </c>
      <c r="M15" s="25"/>
      <c r="N15" s="24"/>
      <c r="O15" s="102"/>
      <c r="P15" s="26"/>
    </row>
    <row r="16" spans="3:16" s="27" customFormat="1" ht="15.75" customHeight="1" x14ac:dyDescent="0.25">
      <c r="C16" s="21">
        <v>43529</v>
      </c>
      <c r="D16" s="22"/>
      <c r="E16" s="23"/>
      <c r="F16" s="107"/>
      <c r="G16" s="112">
        <v>693.31</v>
      </c>
      <c r="H16" s="24"/>
      <c r="I16" s="98">
        <v>31.4</v>
      </c>
      <c r="J16" s="120">
        <v>170.04</v>
      </c>
      <c r="K16" s="24"/>
      <c r="L16" s="92">
        <v>7.7</v>
      </c>
      <c r="M16" s="25"/>
      <c r="N16" s="24"/>
      <c r="O16" s="102"/>
      <c r="P16" s="26"/>
    </row>
    <row r="17" spans="3:16" s="27" customFormat="1" ht="15.75" customHeight="1" x14ac:dyDescent="0.25">
      <c r="C17" s="21">
        <v>43529</v>
      </c>
      <c r="D17" s="22"/>
      <c r="E17" s="23"/>
      <c r="F17" s="107"/>
      <c r="G17" s="112">
        <v>110.4</v>
      </c>
      <c r="H17" s="24"/>
      <c r="I17" s="98">
        <v>5</v>
      </c>
      <c r="J17" s="120">
        <v>331.24</v>
      </c>
      <c r="K17" s="24"/>
      <c r="L17" s="92">
        <v>15</v>
      </c>
      <c r="M17" s="25"/>
      <c r="N17" s="24"/>
      <c r="O17" s="102"/>
      <c r="P17" s="26"/>
    </row>
    <row r="18" spans="3:16" s="27" customFormat="1" ht="15.75" customHeight="1" x14ac:dyDescent="0.25">
      <c r="C18" s="66">
        <v>43529</v>
      </c>
      <c r="D18" s="22"/>
      <c r="E18" s="23"/>
      <c r="F18" s="107"/>
      <c r="G18" s="112">
        <v>19.87</v>
      </c>
      <c r="H18" s="24"/>
      <c r="I18" s="98">
        <v>0.9</v>
      </c>
      <c r="J18" s="120">
        <v>461.47</v>
      </c>
      <c r="K18" s="24"/>
      <c r="L18" s="92">
        <v>20.9</v>
      </c>
      <c r="M18" s="25"/>
      <c r="N18" s="24"/>
      <c r="O18" s="102"/>
      <c r="P18" s="26"/>
    </row>
    <row r="19" spans="3:16" s="27" customFormat="1" ht="15.75" customHeight="1" x14ac:dyDescent="0.25">
      <c r="C19" s="21">
        <v>43530</v>
      </c>
      <c r="D19" s="60"/>
      <c r="E19" s="61"/>
      <c r="F19" s="108"/>
      <c r="G19" s="113">
        <v>589.67999999999995</v>
      </c>
      <c r="H19" s="62"/>
      <c r="I19" s="99">
        <v>26</v>
      </c>
      <c r="J19" s="121"/>
      <c r="K19" s="62"/>
      <c r="L19" s="93"/>
      <c r="M19" s="63"/>
      <c r="N19" s="62"/>
      <c r="O19" s="100"/>
      <c r="P19" s="26"/>
    </row>
    <row r="20" spans="3:16" s="27" customFormat="1" ht="15.75" customHeight="1" x14ac:dyDescent="0.25">
      <c r="C20" s="21">
        <v>43530</v>
      </c>
      <c r="D20" s="60"/>
      <c r="E20" s="61"/>
      <c r="F20" s="108"/>
      <c r="G20" s="113">
        <v>181.44</v>
      </c>
      <c r="H20" s="62"/>
      <c r="I20" s="99">
        <v>8</v>
      </c>
      <c r="J20" s="121"/>
      <c r="K20" s="62"/>
      <c r="L20" s="93"/>
      <c r="M20" s="63"/>
      <c r="N20" s="62"/>
      <c r="O20" s="100"/>
      <c r="P20" s="26"/>
    </row>
    <row r="21" spans="3:16" s="27" customFormat="1" ht="15.75" customHeight="1" x14ac:dyDescent="0.25">
      <c r="C21" s="21">
        <v>43530</v>
      </c>
      <c r="D21" s="60"/>
      <c r="E21" s="61"/>
      <c r="F21" s="108"/>
      <c r="G21" s="113">
        <v>816.39</v>
      </c>
      <c r="H21" s="62"/>
      <c r="I21" s="99">
        <v>36</v>
      </c>
      <c r="J21" s="121"/>
      <c r="K21" s="62"/>
      <c r="L21" s="93"/>
      <c r="M21" s="63"/>
      <c r="N21" s="62"/>
      <c r="O21" s="100"/>
      <c r="P21" s="26"/>
    </row>
    <row r="22" spans="3:16" s="27" customFormat="1" ht="15.75" customHeight="1" x14ac:dyDescent="0.25">
      <c r="C22" s="21">
        <v>43531</v>
      </c>
      <c r="D22" s="60"/>
      <c r="E22" s="61"/>
      <c r="F22" s="108"/>
      <c r="G22" s="113">
        <v>385.02</v>
      </c>
      <c r="H22" s="62"/>
      <c r="I22" s="99">
        <v>17.25</v>
      </c>
      <c r="J22" s="121">
        <v>733.35</v>
      </c>
      <c r="K22" s="62"/>
      <c r="L22" s="93">
        <v>32.85</v>
      </c>
      <c r="M22" s="63"/>
      <c r="N22" s="62"/>
      <c r="O22" s="100"/>
      <c r="P22" s="26"/>
    </row>
    <row r="23" spans="3:16" s="27" customFormat="1" ht="15.75" customHeight="1" x14ac:dyDescent="0.25">
      <c r="C23" s="21">
        <v>43531</v>
      </c>
      <c r="D23" s="60"/>
      <c r="E23" s="61"/>
      <c r="F23" s="108"/>
      <c r="G23" s="113">
        <v>255.56</v>
      </c>
      <c r="H23" s="62"/>
      <c r="I23" s="99">
        <v>11.45</v>
      </c>
      <c r="J23" s="121"/>
      <c r="K23" s="62"/>
      <c r="L23" s="93"/>
      <c r="M23" s="63"/>
      <c r="N23" s="62"/>
      <c r="O23" s="100"/>
      <c r="P23" s="26"/>
    </row>
    <row r="24" spans="3:16" s="27" customFormat="1" ht="15.75" customHeight="1" x14ac:dyDescent="0.25">
      <c r="C24" s="21">
        <v>43531</v>
      </c>
      <c r="D24" s="60"/>
      <c r="E24" s="61"/>
      <c r="F24" s="108"/>
      <c r="G24" s="113">
        <v>2187.36</v>
      </c>
      <c r="H24" s="62"/>
      <c r="I24" s="99">
        <v>98</v>
      </c>
      <c r="J24" s="121"/>
      <c r="K24" s="62"/>
      <c r="L24" s="93"/>
      <c r="M24" s="63"/>
      <c r="N24" s="62"/>
      <c r="O24" s="100"/>
      <c r="P24" s="26"/>
    </row>
    <row r="25" spans="3:16" s="27" customFormat="1" ht="15.75" customHeight="1" x14ac:dyDescent="0.25">
      <c r="C25" s="21">
        <v>43532</v>
      </c>
      <c r="D25" s="60"/>
      <c r="E25" s="61"/>
      <c r="F25" s="108"/>
      <c r="G25" s="113">
        <v>145.88</v>
      </c>
      <c r="H25" s="69"/>
      <c r="I25" s="99">
        <v>6.58</v>
      </c>
      <c r="J25" s="121">
        <v>310.38</v>
      </c>
      <c r="K25" s="62"/>
      <c r="L25" s="93">
        <v>14</v>
      </c>
      <c r="M25" s="63"/>
      <c r="N25" s="62"/>
      <c r="O25" s="100"/>
      <c r="P25" s="26"/>
    </row>
    <row r="26" spans="3:16" s="27" customFormat="1" ht="15.75" customHeight="1" x14ac:dyDescent="0.25">
      <c r="C26" s="21">
        <v>43533</v>
      </c>
      <c r="D26" s="60"/>
      <c r="E26" s="61"/>
      <c r="F26" s="108"/>
      <c r="G26" s="113">
        <v>327.23</v>
      </c>
      <c r="H26" s="62"/>
      <c r="I26" s="99">
        <v>14.76</v>
      </c>
      <c r="J26" s="121">
        <v>280.33</v>
      </c>
      <c r="K26" s="62"/>
      <c r="L26" s="93">
        <v>12.64</v>
      </c>
      <c r="M26" s="25"/>
      <c r="N26" s="24"/>
      <c r="O26" s="102"/>
      <c r="P26" s="26"/>
    </row>
    <row r="27" spans="3:16" s="27" customFormat="1" ht="15.75" customHeight="1" x14ac:dyDescent="0.25">
      <c r="C27" s="21">
        <v>43533</v>
      </c>
      <c r="D27" s="60"/>
      <c r="E27" s="61"/>
      <c r="F27" s="108"/>
      <c r="G27" s="113">
        <v>774.95</v>
      </c>
      <c r="H27" s="62"/>
      <c r="I27" s="99">
        <v>35</v>
      </c>
      <c r="J27" s="121">
        <v>62.08</v>
      </c>
      <c r="K27" s="62"/>
      <c r="L27" s="94">
        <v>2.8</v>
      </c>
      <c r="M27" s="71"/>
      <c r="N27" s="69"/>
      <c r="O27" s="103"/>
      <c r="P27" s="26"/>
    </row>
    <row r="28" spans="3:16" x14ac:dyDescent="0.25">
      <c r="C28" s="21">
        <v>43533</v>
      </c>
      <c r="D28" s="64"/>
      <c r="E28" s="65"/>
      <c r="F28" s="108"/>
      <c r="G28" s="114">
        <v>278.77999999999997</v>
      </c>
      <c r="H28" s="65"/>
      <c r="I28" s="100">
        <v>12.57</v>
      </c>
      <c r="J28" s="122"/>
      <c r="K28" s="65"/>
      <c r="L28" s="95"/>
      <c r="M28" s="72"/>
      <c r="N28" s="70"/>
      <c r="O28" s="104"/>
      <c r="P28" s="68"/>
    </row>
    <row r="29" spans="3:16" s="27" customFormat="1" ht="15.75" customHeight="1" x14ac:dyDescent="0.25">
      <c r="C29" s="21">
        <v>43533</v>
      </c>
      <c r="D29" s="22"/>
      <c r="E29" s="23"/>
      <c r="F29" s="107"/>
      <c r="G29" s="112">
        <v>586.75</v>
      </c>
      <c r="H29" s="24"/>
      <c r="I29" s="98">
        <v>26.5</v>
      </c>
      <c r="J29" s="120"/>
      <c r="K29" s="24"/>
      <c r="L29" s="92"/>
      <c r="M29" s="25"/>
      <c r="N29" s="24"/>
      <c r="O29" s="102"/>
      <c r="P29" s="26"/>
    </row>
    <row r="30" spans="3:16" s="27" customFormat="1" ht="15.75" customHeight="1" x14ac:dyDescent="0.25">
      <c r="C30" s="21">
        <v>43534</v>
      </c>
      <c r="D30" s="22"/>
      <c r="E30" s="23"/>
      <c r="F30" s="107"/>
      <c r="G30" s="112">
        <v>283.42</v>
      </c>
      <c r="H30" s="24"/>
      <c r="I30" s="98">
        <v>12.8</v>
      </c>
      <c r="J30" s="120"/>
      <c r="K30" s="24"/>
      <c r="L30" s="92"/>
      <c r="M30" s="25"/>
      <c r="N30" s="24"/>
      <c r="O30" s="102"/>
      <c r="P30" s="26"/>
    </row>
    <row r="31" spans="3:16" s="27" customFormat="1" ht="15.75" customHeight="1" x14ac:dyDescent="0.25">
      <c r="C31" s="21">
        <v>43534</v>
      </c>
      <c r="D31" s="22"/>
      <c r="E31" s="23"/>
      <c r="F31" s="107"/>
      <c r="G31" s="112">
        <v>265.36</v>
      </c>
      <c r="H31" s="24"/>
      <c r="I31" s="98">
        <v>10.7</v>
      </c>
      <c r="J31" s="120"/>
      <c r="K31" s="24"/>
      <c r="L31" s="92"/>
      <c r="M31" s="25"/>
      <c r="N31" s="24"/>
      <c r="O31" s="102"/>
      <c r="P31" s="26"/>
    </row>
    <row r="32" spans="3:16" s="27" customFormat="1" ht="15.75" customHeight="1" x14ac:dyDescent="0.25">
      <c r="C32" s="21">
        <v>43534</v>
      </c>
      <c r="D32" s="22"/>
      <c r="E32" s="23"/>
      <c r="F32" s="107"/>
      <c r="G32" s="112">
        <v>31.75</v>
      </c>
      <c r="H32" s="24"/>
      <c r="I32" s="98">
        <v>1.4</v>
      </c>
      <c r="J32" s="120"/>
      <c r="K32" s="24"/>
      <c r="L32" s="92"/>
      <c r="M32" s="25"/>
      <c r="N32" s="24"/>
      <c r="O32" s="102"/>
      <c r="P32" s="26"/>
    </row>
    <row r="33" spans="1:17" s="27" customFormat="1" ht="15.75" customHeight="1" thickBot="1" x14ac:dyDescent="0.3">
      <c r="A33" s="27" t="s">
        <v>50</v>
      </c>
      <c r="C33" s="21"/>
      <c r="D33" s="28"/>
      <c r="E33" s="29"/>
      <c r="F33" s="109"/>
      <c r="G33" s="115"/>
      <c r="H33" s="30"/>
      <c r="I33" s="101"/>
      <c r="J33" s="123"/>
      <c r="K33" s="30"/>
      <c r="L33" s="96"/>
      <c r="M33" s="31"/>
      <c r="N33" s="30"/>
      <c r="O33" s="105"/>
      <c r="P33" s="26"/>
    </row>
    <row r="34" spans="1:17" ht="16.5" thickBot="1" x14ac:dyDescent="0.3">
      <c r="C34" s="32" t="s">
        <v>17</v>
      </c>
      <c r="D34" s="33">
        <f>SUM(D13:D33)</f>
        <v>0</v>
      </c>
      <c r="E34" s="33">
        <f>SUM(E13:E33)</f>
        <v>0</v>
      </c>
      <c r="F34" s="34">
        <v>0</v>
      </c>
      <c r="G34" s="116">
        <f>SUM(G13:G33)</f>
        <v>9135.17</v>
      </c>
      <c r="H34" s="34">
        <v>0</v>
      </c>
      <c r="I34" s="34">
        <f>SUM(I13:I33)</f>
        <v>408.40999999999997</v>
      </c>
      <c r="J34" s="124">
        <f>SUM(J13:J33)</f>
        <v>3074.6600000000003</v>
      </c>
      <c r="K34" s="34">
        <v>0</v>
      </c>
      <c r="L34" s="34">
        <f>SUM(L13:L33)</f>
        <v>138.59000000000003</v>
      </c>
      <c r="M34" s="34">
        <v>0</v>
      </c>
      <c r="N34" s="34">
        <v>0</v>
      </c>
      <c r="O34" s="35">
        <v>0</v>
      </c>
      <c r="P34" s="36">
        <f>SUM(F34+I34+L34+O34)</f>
        <v>547</v>
      </c>
      <c r="Q34" s="2" t="s">
        <v>41</v>
      </c>
    </row>
    <row r="35" spans="1:17" s="43" customFormat="1" ht="16.5" thickBot="1" x14ac:dyDescent="0.3">
      <c r="C35" s="37" t="s">
        <v>18</v>
      </c>
      <c r="D35" s="38"/>
      <c r="E35" s="39"/>
      <c r="F35" s="40"/>
      <c r="G35" s="117"/>
      <c r="H35" s="39"/>
      <c r="I35" s="40"/>
      <c r="J35" s="42"/>
      <c r="K35" s="39"/>
      <c r="L35" s="110"/>
      <c r="M35" s="41"/>
      <c r="N35" s="39">
        <v>20.83</v>
      </c>
      <c r="O35" s="40"/>
      <c r="P35" s="37" t="s">
        <v>18</v>
      </c>
    </row>
    <row r="36" spans="1:17" ht="16.5" thickBot="1" x14ac:dyDescent="0.3">
      <c r="C36" s="44" t="s">
        <v>19</v>
      </c>
      <c r="D36" s="45">
        <f>D34</f>
        <v>0</v>
      </c>
      <c r="E36" s="46">
        <f>E34*E35</f>
        <v>0</v>
      </c>
      <c r="F36" s="47">
        <f>F34*F35</f>
        <v>0</v>
      </c>
      <c r="G36" s="118">
        <v>0</v>
      </c>
      <c r="H36" s="46">
        <v>0</v>
      </c>
      <c r="I36" s="47">
        <v>0</v>
      </c>
      <c r="J36" s="48">
        <v>0</v>
      </c>
      <c r="K36" s="46">
        <v>0</v>
      </c>
      <c r="L36" s="47">
        <v>0</v>
      </c>
      <c r="M36" s="48">
        <v>0</v>
      </c>
      <c r="N36" s="46">
        <v>0</v>
      </c>
      <c r="O36" s="47">
        <v>0</v>
      </c>
      <c r="P36" s="49">
        <f>(D34+G34+J34+M34)</f>
        <v>12209.83</v>
      </c>
      <c r="Q36" s="2" t="s">
        <v>24</v>
      </c>
    </row>
    <row r="37" spans="1:17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7" x14ac:dyDescent="0.25">
      <c r="C38" s="75" t="s">
        <v>32</v>
      </c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50"/>
      <c r="O38" s="50"/>
      <c r="P38" s="50"/>
    </row>
    <row r="39" spans="1:17" s="52" customFormat="1" ht="17.25" customHeight="1" x14ac:dyDescent="0.25">
      <c r="C39" s="1" t="s">
        <v>26</v>
      </c>
      <c r="D39" s="51" t="s">
        <v>34</v>
      </c>
      <c r="E39" s="51"/>
      <c r="F39" s="51"/>
      <c r="G39" s="51"/>
      <c r="H39" s="51"/>
      <c r="I39" s="51"/>
      <c r="J39" s="51"/>
      <c r="K39" s="51"/>
    </row>
    <row r="40" spans="1:17" s="52" customFormat="1" ht="17.25" customHeight="1" x14ac:dyDescent="0.25">
      <c r="C40" s="1" t="s">
        <v>27</v>
      </c>
      <c r="D40" s="51" t="s">
        <v>35</v>
      </c>
      <c r="E40" s="51"/>
      <c r="F40" s="51"/>
      <c r="G40" s="51"/>
      <c r="H40" s="51"/>
      <c r="I40" s="51"/>
      <c r="J40" s="51"/>
      <c r="K40" s="51"/>
      <c r="P40" s="67"/>
    </row>
    <row r="41" spans="1:17" s="52" customFormat="1" ht="17.25" customHeight="1" x14ac:dyDescent="0.25">
      <c r="C41" s="1" t="s">
        <v>28</v>
      </c>
      <c r="D41" s="51" t="s">
        <v>36</v>
      </c>
      <c r="E41" s="51"/>
      <c r="F41" s="51"/>
      <c r="G41" s="51"/>
      <c r="H41" s="51"/>
      <c r="I41" s="51"/>
      <c r="J41" s="51"/>
      <c r="K41" s="51"/>
      <c r="L41" s="8"/>
      <c r="M41" s="51"/>
      <c r="N41" s="51"/>
      <c r="O41" s="51"/>
      <c r="P41" s="67"/>
    </row>
    <row r="42" spans="1:17" s="52" customFormat="1" ht="17.25" customHeight="1" x14ac:dyDescent="0.25">
      <c r="C42" s="1" t="s">
        <v>29</v>
      </c>
      <c r="D42" s="51" t="s">
        <v>37</v>
      </c>
      <c r="E42" s="51"/>
      <c r="F42" s="51"/>
      <c r="G42" s="51"/>
      <c r="H42" s="51"/>
      <c r="I42" s="51"/>
      <c r="J42" s="51"/>
      <c r="K42" s="51"/>
      <c r="L42" s="51"/>
      <c r="M42" s="51"/>
      <c r="N42" s="74"/>
      <c r="O42" s="74"/>
    </row>
    <row r="43" spans="1:17" s="52" customFormat="1" ht="17.25" customHeight="1" x14ac:dyDescent="0.25">
      <c r="C43" s="1" t="s">
        <v>30</v>
      </c>
      <c r="D43" s="51" t="s">
        <v>38</v>
      </c>
      <c r="E43" s="51"/>
      <c r="F43" s="51"/>
      <c r="G43" s="51"/>
      <c r="H43" s="51"/>
      <c r="I43" s="51"/>
      <c r="J43" s="51"/>
      <c r="K43" s="51"/>
      <c r="L43" s="53"/>
      <c r="M43" s="53"/>
      <c r="N43" s="54"/>
      <c r="O43" s="54"/>
    </row>
    <row r="44" spans="1:17" s="52" customFormat="1" ht="17.25" customHeight="1" x14ac:dyDescent="0.25">
      <c r="C44" s="1" t="s">
        <v>31</v>
      </c>
      <c r="D44" s="52" t="s">
        <v>39</v>
      </c>
      <c r="E44" s="51"/>
      <c r="F44" s="51"/>
      <c r="G44" s="51"/>
      <c r="H44" s="51"/>
      <c r="I44" s="51"/>
      <c r="J44" s="51"/>
      <c r="K44" s="51"/>
      <c r="L44" s="55"/>
      <c r="M44" s="53"/>
      <c r="N44" s="53"/>
      <c r="O44" s="53"/>
    </row>
    <row r="45" spans="1:17" x14ac:dyDescent="0.25">
      <c r="C45" s="6"/>
      <c r="D45" s="6"/>
      <c r="E45" s="6"/>
      <c r="F45" s="6"/>
      <c r="G45" s="6"/>
      <c r="H45" s="6"/>
      <c r="I45" s="6"/>
      <c r="J45" s="6"/>
      <c r="K45" s="6"/>
      <c r="L45" s="6"/>
      <c r="M45" s="56"/>
      <c r="N45" s="5"/>
      <c r="O45" s="5"/>
      <c r="P45" s="5"/>
    </row>
    <row r="46" spans="1:17" x14ac:dyDescent="0.25">
      <c r="C46" s="75" t="s">
        <v>22</v>
      </c>
      <c r="D46" s="75"/>
      <c r="E46" s="75"/>
      <c r="F46" s="6"/>
      <c r="G46" s="6"/>
      <c r="H46" s="75" t="s">
        <v>23</v>
      </c>
      <c r="I46" s="75"/>
      <c r="J46" s="75"/>
      <c r="K46" s="6"/>
      <c r="L46" s="6"/>
      <c r="M46" s="9" t="s">
        <v>25</v>
      </c>
      <c r="N46" s="9"/>
      <c r="O46" s="85">
        <v>17526.599999999999</v>
      </c>
      <c r="P46" s="85"/>
      <c r="Q46" s="2" t="s">
        <v>24</v>
      </c>
    </row>
    <row r="47" spans="1:17" x14ac:dyDescent="0.25">
      <c r="C47" s="6"/>
      <c r="D47" s="6"/>
      <c r="E47" s="6"/>
      <c r="F47" s="6"/>
      <c r="G47" s="6"/>
      <c r="H47" s="6"/>
      <c r="I47" s="6"/>
      <c r="J47" s="6"/>
      <c r="K47" s="6"/>
      <c r="L47" s="6"/>
      <c r="M47" s="9" t="s">
        <v>20</v>
      </c>
      <c r="N47" s="9"/>
      <c r="O47" s="86">
        <f>P36</f>
        <v>12209.83</v>
      </c>
      <c r="P47" s="86"/>
    </row>
    <row r="48" spans="1:17" x14ac:dyDescent="0.25">
      <c r="C48" s="6"/>
      <c r="D48" s="6"/>
      <c r="E48" s="6"/>
      <c r="F48" s="6"/>
      <c r="G48" s="6"/>
      <c r="H48" s="6"/>
      <c r="I48" s="6"/>
      <c r="J48" s="6"/>
      <c r="K48" s="6"/>
      <c r="L48" s="6"/>
      <c r="M48" s="9" t="s">
        <v>21</v>
      </c>
      <c r="N48" s="9"/>
      <c r="O48" s="87">
        <f>(O46-O47)</f>
        <v>5316.7699999999986</v>
      </c>
      <c r="P48" s="87"/>
      <c r="Q48" s="2" t="s">
        <v>24</v>
      </c>
    </row>
    <row r="49" spans="3:17" x14ac:dyDescent="0.25">
      <c r="C49" s="6"/>
      <c r="D49" s="6"/>
      <c r="E49" s="6"/>
      <c r="F49" s="6"/>
      <c r="G49" s="6"/>
      <c r="H49" s="6"/>
      <c r="I49" s="6"/>
      <c r="J49" s="6"/>
      <c r="K49" s="6"/>
      <c r="L49" s="6"/>
      <c r="M49" s="5"/>
      <c r="N49" s="5"/>
      <c r="O49" s="5"/>
      <c r="P49" s="5"/>
    </row>
    <row r="50" spans="3:17" x14ac:dyDescent="0.25">
      <c r="C50" s="5"/>
      <c r="D50" s="5"/>
      <c r="E50" s="5"/>
      <c r="F50" s="6"/>
      <c r="G50" s="5"/>
      <c r="H50" s="5"/>
      <c r="I50" s="5"/>
      <c r="J50" s="5"/>
      <c r="K50" s="5"/>
      <c r="L50" s="5"/>
      <c r="M50" s="57"/>
      <c r="N50" s="57"/>
      <c r="O50" s="5"/>
      <c r="P50" s="5"/>
      <c r="Q50" s="58"/>
    </row>
    <row r="51" spans="3:17" x14ac:dyDescent="0.25">
      <c r="C51" s="84" t="s">
        <v>44</v>
      </c>
      <c r="D51" s="84"/>
      <c r="E51" s="84"/>
      <c r="F51" s="6"/>
      <c r="G51" s="59"/>
      <c r="H51" s="84" t="s">
        <v>42</v>
      </c>
      <c r="I51" s="84"/>
      <c r="J51" s="84"/>
      <c r="K51" s="57"/>
      <c r="L51" s="57"/>
      <c r="M51" s="56"/>
      <c r="N51" s="5"/>
      <c r="O51" s="5"/>
      <c r="P51" s="5"/>
      <c r="Q51" s="58"/>
    </row>
    <row r="52" spans="3:17" x14ac:dyDescent="0.25">
      <c r="C52" s="73" t="s">
        <v>46</v>
      </c>
      <c r="D52" s="73"/>
      <c r="E52" s="73"/>
      <c r="F52" s="6"/>
      <c r="G52" s="5"/>
      <c r="H52" s="73" t="s">
        <v>43</v>
      </c>
      <c r="I52" s="73"/>
      <c r="J52" s="73"/>
      <c r="K52" s="5"/>
      <c r="L52" s="59"/>
      <c r="M52" s="56"/>
      <c r="N52" s="5"/>
      <c r="O52" s="6"/>
      <c r="P52" s="6"/>
      <c r="Q52" s="58"/>
    </row>
    <row r="53" spans="3:17" x14ac:dyDescent="0.25">
      <c r="C53" s="5"/>
      <c r="D53" s="56"/>
      <c r="E53" s="56"/>
      <c r="F53" s="6"/>
      <c r="G53" s="5"/>
      <c r="H53" s="5"/>
      <c r="I53" s="5"/>
      <c r="J53" s="59"/>
      <c r="K53" s="5"/>
      <c r="L53" s="59"/>
      <c r="M53" s="5"/>
      <c r="N53" s="5"/>
      <c r="O53" s="6"/>
      <c r="P53" s="6"/>
      <c r="Q53" s="58"/>
    </row>
    <row r="54" spans="3:17" x14ac:dyDescent="0.2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6"/>
      <c r="P54" s="6"/>
      <c r="Q54" s="58"/>
    </row>
    <row r="55" spans="3:17" x14ac:dyDescent="0.2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6"/>
      <c r="P55" s="6"/>
      <c r="Q55" s="58"/>
    </row>
    <row r="56" spans="3:17" x14ac:dyDescent="0.25">
      <c r="C56" s="5"/>
      <c r="D56" s="5"/>
      <c r="I56" s="56"/>
      <c r="J56" s="5"/>
      <c r="L56" s="5"/>
    </row>
  </sheetData>
  <mergeCells count="26">
    <mergeCell ref="L4:O4"/>
    <mergeCell ref="L5:O5"/>
    <mergeCell ref="L6:O6"/>
    <mergeCell ref="L7:O7"/>
    <mergeCell ref="C8:O8"/>
    <mergeCell ref="C51:E51"/>
    <mergeCell ref="H51:J51"/>
    <mergeCell ref="O46:P46"/>
    <mergeCell ref="O47:P47"/>
    <mergeCell ref="O48:P48"/>
    <mergeCell ref="C52:E52"/>
    <mergeCell ref="H52:J52"/>
    <mergeCell ref="N42:O42"/>
    <mergeCell ref="C38:M38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C46:E46"/>
    <mergeCell ref="H46:J46"/>
  </mergeCells>
  <printOptions verticalCentered="1"/>
  <pageMargins left="0.17" right="0.41" top="0.19685039370078741" bottom="0.15748031496062992" header="0.15748031496062992" footer="0.15748031496062992"/>
  <pageSetup scale="70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F8"/>
  <sheetViews>
    <sheetView workbookViewId="0">
      <selection activeCell="F9" sqref="F9"/>
    </sheetView>
  </sheetViews>
  <sheetFormatPr baseColWidth="10" defaultRowHeight="15" x14ac:dyDescent="0.25"/>
  <sheetData>
    <row r="4" spans="5:6" x14ac:dyDescent="0.25">
      <c r="E4">
        <v>20.528099999999998</v>
      </c>
    </row>
    <row r="5" spans="5:6" x14ac:dyDescent="0.25">
      <c r="E5">
        <v>20.472200000000001</v>
      </c>
    </row>
    <row r="6" spans="5:6" x14ac:dyDescent="0.25">
      <c r="E6">
        <v>20.596</v>
      </c>
    </row>
    <row r="7" spans="5:6" x14ac:dyDescent="0.25">
      <c r="E7">
        <v>20.625900000000001</v>
      </c>
    </row>
    <row r="8" spans="5:6" x14ac:dyDescent="0.25">
      <c r="E8">
        <f>SUM(E4:E7)</f>
        <v>82.222200000000001</v>
      </c>
      <c r="F8">
        <f>+E8/4</f>
        <v>20.55555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ABAV</vt:lpstr>
      <vt:lpstr>Hoja1</vt:lpstr>
      <vt:lpstr>ABAV!Área_de_impresión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2019-03-20T20:43:35Z</dcterms:modified>
</cp:coreProperties>
</file>