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filterPrivacy="1" defaultThemeVersion="124226"/>
  <xr:revisionPtr revIDLastSave="0" documentId="13_ncr:1_{60D4BAB4-AA9A-4049-8E2A-0D3858EF1BF3}" xr6:coauthVersionLast="46" xr6:coauthVersionMax="46" xr10:uidLastSave="{00000000-0000-0000-0000-000000000000}"/>
  <bookViews>
    <workbookView xWindow="30" yWindow="390" windowWidth="20460" windowHeight="10890" xr2:uid="{00000000-000D-0000-FFFF-FFFF00000000}"/>
  </bookViews>
  <sheets>
    <sheet name="VIRTUOSO" sheetId="3" r:id="rId1"/>
    <sheet name="Hoja1" sheetId="4" r:id="rId2"/>
  </sheets>
  <definedNames>
    <definedName name="_xlnm.Print_Area" localSheetId="0">VIRTUOSO!$B$3:$Q$53</definedName>
  </definedNames>
  <calcPr calcId="181029"/>
</workbook>
</file>

<file path=xl/calcChain.xml><?xml version="1.0" encoding="utf-8"?>
<calcChain xmlns="http://schemas.openxmlformats.org/spreadsheetml/2006/main">
  <c r="N33" i="3" l="1"/>
  <c r="K33" i="3"/>
  <c r="H33" i="3"/>
  <c r="D33" i="3"/>
  <c r="D35" i="3" s="1"/>
  <c r="E8" i="4" l="1"/>
  <c r="F8" i="4" s="1"/>
  <c r="K35" i="3"/>
  <c r="H35" i="3"/>
  <c r="E33" i="3"/>
  <c r="E35" i="3" s="1"/>
  <c r="M33" i="3" l="1"/>
  <c r="J33" i="3"/>
  <c r="G33" i="3"/>
  <c r="O33" i="3" l="1"/>
  <c r="O35" i="3" s="1"/>
  <c r="L33" i="3"/>
  <c r="I33" i="3"/>
  <c r="F33" i="3"/>
  <c r="L35" i="3" l="1"/>
  <c r="I35" i="3"/>
  <c r="N35" i="3" l="1"/>
  <c r="M35" i="3"/>
  <c r="J35" i="3"/>
  <c r="G35" i="3"/>
  <c r="F35" i="3"/>
  <c r="P35" i="3" l="1"/>
  <c r="O46" i="3" s="1"/>
  <c r="O47" i="3" s="1"/>
</calcChain>
</file>

<file path=xl/sharedStrings.xml><?xml version="1.0" encoding="utf-8"?>
<sst xmlns="http://schemas.openxmlformats.org/spreadsheetml/2006/main" count="78" uniqueCount="58">
  <si>
    <t xml:space="preserve">EVENTO: </t>
  </si>
  <si>
    <t xml:space="preserve">DELEGADO: </t>
  </si>
  <si>
    <t xml:space="preserve">LUGAR : </t>
  </si>
  <si>
    <t>FECHA</t>
  </si>
  <si>
    <t xml:space="preserve">C    O    N    C    E    P    T    O    S </t>
  </si>
  <si>
    <t>HOSPEDAJE</t>
  </si>
  <si>
    <t>ALIMENTOS</t>
  </si>
  <si>
    <t>TRANSPORTACION</t>
  </si>
  <si>
    <t>OTROS GASTOS</t>
  </si>
  <si>
    <t>MON</t>
  </si>
  <si>
    <t>DÓLAR</t>
  </si>
  <si>
    <t>EURO</t>
  </si>
  <si>
    <t>MON.</t>
  </si>
  <si>
    <t>Concepto</t>
  </si>
  <si>
    <t>NAL</t>
  </si>
  <si>
    <t>U.S.A.</t>
  </si>
  <si>
    <t>NAL.</t>
  </si>
  <si>
    <t>Otros Gastos</t>
  </si>
  <si>
    <t>SUBTOTALES</t>
  </si>
  <si>
    <t>TC</t>
  </si>
  <si>
    <t>CONVERSION</t>
  </si>
  <si>
    <t>TOTAL DE GASTOS:</t>
  </si>
  <si>
    <t>DIFERENCIA:</t>
  </si>
  <si>
    <t>ENTREGO</t>
  </si>
  <si>
    <t>RECIBIO</t>
  </si>
  <si>
    <t>MXN</t>
  </si>
  <si>
    <t>VIATICOS:</t>
  </si>
  <si>
    <t>1.-</t>
  </si>
  <si>
    <t>2.-</t>
  </si>
  <si>
    <t>3.-</t>
  </si>
  <si>
    <t>4.-</t>
  </si>
  <si>
    <t>5.-</t>
  </si>
  <si>
    <t>6.-</t>
  </si>
  <si>
    <t xml:space="preserve">N   O   T   A  :  </t>
  </si>
  <si>
    <t>DEPARTAMENTO DE CONTABILIDAD              COMPROBACION DE GASTOS EN EL EXTRANJERO</t>
  </si>
  <si>
    <r>
      <t>LA COMPROBACIÓN DEBERÁ REALIZARSE DENTRO DE LOS PRIMEROS</t>
    </r>
    <r>
      <rPr>
        <b/>
        <sz val="12"/>
        <color theme="1"/>
        <rFont val="Calibri"/>
        <family val="2"/>
        <scheme val="minor"/>
      </rPr>
      <t xml:space="preserve"> 5 DÍAS HÁBILES POSTERIORES A LA COMISIÓN</t>
    </r>
    <r>
      <rPr>
        <sz val="12"/>
        <color theme="1"/>
        <rFont val="Calibri"/>
        <family val="2"/>
        <scheme val="minor"/>
      </rPr>
      <t xml:space="preserve">. </t>
    </r>
  </si>
  <si>
    <r>
      <t xml:space="preserve">DEBERA VENIR </t>
    </r>
    <r>
      <rPr>
        <b/>
        <sz val="12"/>
        <color theme="1"/>
        <rFont val="Calibri"/>
        <family val="2"/>
        <scheme val="minor"/>
      </rPr>
      <t>ANEXO EL REPORTE DE RESULTADOS Y CARTA DE COMISIÓN.</t>
    </r>
  </si>
  <si>
    <r>
      <t>EN EL CASO DE LA REP. MEX. (</t>
    </r>
    <r>
      <rPr>
        <b/>
        <sz val="12"/>
        <color theme="1"/>
        <rFont val="Calibri"/>
        <family val="2"/>
        <scheme val="minor"/>
      </rPr>
      <t>UNICAMENTE SE ACEPTARAN FACTURAS O COMPROBANTES FISCALES</t>
    </r>
    <r>
      <rPr>
        <sz val="12"/>
        <color theme="1"/>
        <rFont val="Calibri"/>
        <family val="2"/>
        <scheme val="minor"/>
      </rPr>
      <t>).</t>
    </r>
  </si>
  <si>
    <r>
      <rPr>
        <b/>
        <sz val="12"/>
        <color theme="1"/>
        <rFont val="Calibri"/>
        <family val="2"/>
        <scheme val="minor"/>
      </rPr>
      <t>NO SE ACEPTARÁN</t>
    </r>
    <r>
      <rPr>
        <sz val="12"/>
        <color theme="1"/>
        <rFont val="Calibri"/>
        <family val="2"/>
        <scheme val="minor"/>
      </rPr>
      <t xml:space="preserve"> FACTURAS QUE NO COINCIDAN CON LAS FECHAS Y LUGARES DONDE SE REALIZÓ LA COMISIÓN.</t>
    </r>
  </si>
  <si>
    <r>
      <t xml:space="preserve">PARA EL PAGO DE </t>
    </r>
    <r>
      <rPr>
        <b/>
        <sz val="12"/>
        <color theme="1"/>
        <rFont val="Calibri"/>
        <family val="2"/>
        <scheme val="minor"/>
      </rPr>
      <t>TRANSPORTE</t>
    </r>
    <r>
      <rPr>
        <sz val="12"/>
        <color theme="1"/>
        <rFont val="Calibri"/>
        <family val="2"/>
        <scheme val="minor"/>
      </rPr>
      <t xml:space="preserve"> TALES COMO TAXIS DE SITIO O DE ALGÚN OTRO TIPO DEBERA DE EXPIDIR </t>
    </r>
    <r>
      <rPr>
        <b/>
        <sz val="12"/>
        <color theme="1"/>
        <rFont val="Calibri"/>
        <family val="2"/>
        <scheme val="minor"/>
      </rPr>
      <t>COMPROBANTE AUTORIZADO</t>
    </r>
    <r>
      <rPr>
        <sz val="12"/>
        <color theme="1"/>
        <rFont val="Calibri"/>
        <family val="2"/>
        <scheme val="minor"/>
      </rPr>
      <t>.</t>
    </r>
  </si>
  <si>
    <r>
      <rPr>
        <b/>
        <sz val="12"/>
        <color theme="1"/>
        <rFont val="Calibri"/>
        <family val="2"/>
        <scheme val="minor"/>
      </rPr>
      <t>NO SE AUTORIZARÁ</t>
    </r>
    <r>
      <rPr>
        <sz val="12"/>
        <color theme="1"/>
        <rFont val="Calibri"/>
        <family val="2"/>
        <scheme val="minor"/>
      </rPr>
      <t xml:space="preserve"> NINGUN TIPO DE PROPINA.</t>
    </r>
  </si>
  <si>
    <t>FECHA:</t>
  </si>
  <si>
    <t>USD</t>
  </si>
  <si>
    <t>CLARA NIDIA GARRIDO MAHLA</t>
  </si>
  <si>
    <t>DIR.DE ADMON &amp; FINANZAS</t>
  </si>
  <si>
    <t>DIRECTORA DE MARKETING</t>
  </si>
  <si>
    <t>A FAVOR DE LA COMISIONADA</t>
  </si>
  <si>
    <t>WEDDING SALON</t>
  </si>
  <si>
    <t>16 AL 19 SEPTIEMBRE 2022</t>
  </si>
  <si>
    <t>CAROLINA SANTILLÁN</t>
  </si>
  <si>
    <t>CHICAGO, IL</t>
  </si>
  <si>
    <t>EQUIPAJE EXTRA</t>
  </si>
  <si>
    <t>EQUIPAJE EXTRA ROLL UP</t>
  </si>
  <si>
    <t>COMPRA DE ORQUÍDEA PARA LA MESA</t>
  </si>
  <si>
    <t>EQUIPAJE EXTRA Y ROLL UP</t>
  </si>
  <si>
    <t>CAROLINA A. SANTILLÁN RODRÍGUEZ</t>
  </si>
  <si>
    <t>UBER</t>
  </si>
  <si>
    <t>TRASFER PTO. MORELOS-APTO IDA Y VUELTA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</si>
</sst>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0.0000"/>
  </numFmts>
  <fonts count="7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78">
    <xf numFmtId="0" fontId="0" fillId="0" borderId="0" xfId="0"/>
    <xf numFmtId="0" fontId="1" fillId="0" borderId="0" xfId="0" applyFont="1" applyAlignment="1">
      <alignment horizontal="right" vertical="center"/>
    </xf>
    <xf numFmtId="0" fontId="2" fillId="0" borderId="0" xfId="0" applyFont="1"/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4" fillId="0" borderId="0" xfId="0" applyFont="1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/>
    </xf>
    <xf numFmtId="0" fontId="4" fillId="0" borderId="8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4" fontId="4" fillId="0" borderId="11" xfId="0" applyNumberFormat="1" applyFont="1" applyBorder="1" applyAlignment="1">
      <alignment vertical="center"/>
    </xf>
    <xf numFmtId="2" fontId="4" fillId="0" borderId="11" xfId="0" applyNumberFormat="1" applyFont="1" applyBorder="1" applyAlignment="1">
      <alignment vertical="center"/>
    </xf>
    <xf numFmtId="2" fontId="4" fillId="0" borderId="9" xfId="0" applyNumberFormat="1" applyFont="1" applyBorder="1" applyAlignment="1">
      <alignment vertical="center"/>
    </xf>
    <xf numFmtId="4" fontId="4" fillId="0" borderId="6" xfId="0" applyNumberFormat="1" applyFont="1" applyBorder="1"/>
    <xf numFmtId="0" fontId="3" fillId="2" borderId="12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164" fontId="4" fillId="2" borderId="4" xfId="0" applyNumberFormat="1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12" xfId="0" applyFont="1" applyBorder="1" applyAlignment="1">
      <alignment horizontal="center" vertical="center"/>
    </xf>
    <xf numFmtId="4" fontId="4" fillId="0" borderId="5" xfId="0" applyNumberFormat="1" applyFont="1" applyBorder="1" applyAlignment="1">
      <alignment vertical="center"/>
    </xf>
    <xf numFmtId="4" fontId="4" fillId="0" borderId="14" xfId="0" applyNumberFormat="1" applyFont="1" applyBorder="1" applyAlignment="1">
      <alignment vertical="center"/>
    </xf>
    <xf numFmtId="2" fontId="4" fillId="0" borderId="10" xfId="0" applyNumberFormat="1" applyFont="1" applyBorder="1" applyAlignment="1">
      <alignment vertical="center"/>
    </xf>
    <xf numFmtId="2" fontId="4" fillId="0" borderId="4" xfId="0" applyNumberFormat="1" applyFont="1" applyBorder="1" applyAlignment="1">
      <alignment vertical="center"/>
    </xf>
    <xf numFmtId="4" fontId="4" fillId="0" borderId="12" xfId="0" applyNumberFormat="1" applyFont="1" applyBorder="1"/>
    <xf numFmtId="0" fontId="1" fillId="0" borderId="0" xfId="0" applyFont="1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4" fontId="3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2" fillId="0" borderId="0" xfId="0" applyNumberFormat="1" applyFont="1" applyAlignment="1">
      <alignment vertical="center"/>
    </xf>
    <xf numFmtId="14" fontId="4" fillId="0" borderId="12" xfId="0" applyNumberFormat="1" applyFont="1" applyBorder="1" applyAlignment="1">
      <alignment horizontal="center" vertical="center"/>
    </xf>
    <xf numFmtId="0" fontId="4" fillId="0" borderId="12" xfId="0" applyFont="1" applyBorder="1" applyAlignment="1">
      <alignment horizontal="center"/>
    </xf>
    <xf numFmtId="0" fontId="4" fillId="0" borderId="12" xfId="0" applyFont="1" applyBorder="1" applyAlignment="1">
      <alignment horizontal="center" vertical="center"/>
    </xf>
    <xf numFmtId="2" fontId="4" fillId="0" borderId="12" xfId="0" applyNumberFormat="1" applyFont="1" applyBorder="1" applyAlignment="1">
      <alignment horizontal="center"/>
    </xf>
    <xf numFmtId="4" fontId="4" fillId="0" borderId="12" xfId="0" applyNumberFormat="1" applyFont="1" applyBorder="1" applyAlignment="1">
      <alignment horizontal="center" vertical="center"/>
    </xf>
    <xf numFmtId="2" fontId="4" fillId="0" borderId="12" xfId="0" applyNumberFormat="1" applyFont="1" applyBorder="1" applyAlignment="1">
      <alignment horizontal="center" vertical="center"/>
    </xf>
    <xf numFmtId="44" fontId="4" fillId="0" borderId="12" xfId="1" applyFont="1" applyBorder="1" applyAlignment="1">
      <alignment horizontal="center"/>
    </xf>
    <xf numFmtId="44" fontId="4" fillId="0" borderId="12" xfId="1" applyFont="1" applyFill="1" applyBorder="1" applyAlignment="1">
      <alignment horizontal="center" vertical="center"/>
    </xf>
    <xf numFmtId="44" fontId="4" fillId="2" borderId="13" xfId="1" applyFont="1" applyFill="1" applyBorder="1" applyAlignment="1">
      <alignment horizontal="center" vertical="center"/>
    </xf>
    <xf numFmtId="44" fontId="4" fillId="0" borderId="12" xfId="1" applyFont="1" applyBorder="1" applyAlignment="1">
      <alignment horizontal="center" vertical="center"/>
    </xf>
    <xf numFmtId="44" fontId="2" fillId="0" borderId="12" xfId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2" fontId="4" fillId="0" borderId="4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3" fillId="0" borderId="16" xfId="0" applyFont="1" applyBorder="1"/>
    <xf numFmtId="2" fontId="4" fillId="0" borderId="9" xfId="0" applyNumberFormat="1" applyFont="1" applyBorder="1" applyAlignment="1">
      <alignment horizontal="center" vertical="center"/>
    </xf>
    <xf numFmtId="2" fontId="4" fillId="0" borderId="12" xfId="0" applyNumberFormat="1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17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4" fontId="3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3" fillId="0" borderId="16" xfId="0" applyFont="1" applyBorder="1" applyAlignment="1">
      <alignment horizontal="center"/>
    </xf>
    <xf numFmtId="4" fontId="3" fillId="0" borderId="0" xfId="0" applyNumberFormat="1" applyFont="1" applyAlignment="1">
      <alignment horizontal="center"/>
    </xf>
    <xf numFmtId="4" fontId="3" fillId="0" borderId="1" xfId="0" applyNumberFormat="1" applyFont="1" applyBorder="1" applyAlignment="1">
      <alignment horizontal="center"/>
    </xf>
    <xf numFmtId="4" fontId="3" fillId="3" borderId="2" xfId="0" applyNumberFormat="1" applyFont="1" applyFill="1" applyBorder="1" applyAlignment="1">
      <alignment horizontal="center"/>
    </xf>
    <xf numFmtId="0" fontId="3" fillId="0" borderId="0" xfId="0" applyFont="1" applyAlignment="1">
      <alignment horizontal="left" wrapText="1"/>
    </xf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69410</xdr:colOff>
      <xdr:row>2</xdr:row>
      <xdr:rowOff>190500</xdr:rowOff>
    </xdr:from>
    <xdr:to>
      <xdr:col>8</xdr:col>
      <xdr:colOff>285750</xdr:colOff>
      <xdr:row>6</xdr:row>
      <xdr:rowOff>128654</xdr:rowOff>
    </xdr:to>
    <xdr:pic>
      <xdr:nvPicPr>
        <xdr:cNvPr id="3" name="2 Imagen" descr="07846568-9866-4FAF-9B40-2C6C198F1C0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0410" y="503464"/>
          <a:ext cx="5427876" cy="917869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127907</xdr:colOff>
      <xdr:row>6</xdr:row>
      <xdr:rowOff>25852</xdr:rowOff>
    </xdr:from>
    <xdr:to>
      <xdr:col>8</xdr:col>
      <xdr:colOff>182666</xdr:colOff>
      <xdr:row>7</xdr:row>
      <xdr:rowOff>1745</xdr:rowOff>
    </xdr:to>
    <xdr:pic>
      <xdr:nvPicPr>
        <xdr:cNvPr id="4" name="3 Imagen" descr="477694ED-15FE-4108-8023-29F7DC054C67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8907" y="1318531"/>
          <a:ext cx="5266295" cy="180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1:Q55"/>
  <sheetViews>
    <sheetView tabSelected="1" view="pageBreakPreview" topLeftCell="A7" zoomScale="70" zoomScaleNormal="70" zoomScaleSheetLayoutView="70" workbookViewId="0">
      <selection activeCell="P32" sqref="P32"/>
    </sheetView>
  </sheetViews>
  <sheetFormatPr baseColWidth="10" defaultColWidth="11.42578125" defaultRowHeight="15.75" x14ac:dyDescent="0.25"/>
  <cols>
    <col min="1" max="1" width="3.7109375" style="2" customWidth="1"/>
    <col min="2" max="2" width="2" style="2" customWidth="1"/>
    <col min="3" max="3" width="14.5703125" style="2" customWidth="1"/>
    <col min="4" max="4" width="10.85546875" style="2" customWidth="1"/>
    <col min="5" max="5" width="10.7109375" style="2" customWidth="1"/>
    <col min="6" max="6" width="11" style="2" customWidth="1"/>
    <col min="7" max="10" width="12.140625" style="2" customWidth="1"/>
    <col min="11" max="11" width="13" style="2" customWidth="1"/>
    <col min="12" max="15" width="12.140625" style="2" customWidth="1"/>
    <col min="16" max="16" width="19.42578125" style="2" customWidth="1"/>
    <col min="17" max="17" width="6.28515625" style="2" bestFit="1" customWidth="1"/>
    <col min="18" max="16384" width="11.42578125" style="2"/>
  </cols>
  <sheetData>
    <row r="1" spans="3:16" ht="6" customHeight="1" x14ac:dyDescent="0.25"/>
    <row r="2" spans="3:16" ht="18" customHeight="1" x14ac:dyDescent="0.25">
      <c r="C2" s="3"/>
      <c r="D2" s="3"/>
      <c r="E2" s="3"/>
      <c r="F2" s="3"/>
      <c r="G2" s="4"/>
      <c r="H2" s="5"/>
      <c r="P2" s="5"/>
    </row>
    <row r="3" spans="3:16" ht="18" customHeight="1" x14ac:dyDescent="0.25">
      <c r="C3" s="4"/>
      <c r="D3" s="4"/>
      <c r="G3" s="4"/>
      <c r="H3" s="4"/>
      <c r="K3" s="4"/>
      <c r="L3" s="4"/>
      <c r="M3" s="4"/>
      <c r="N3" s="4"/>
      <c r="O3" s="4"/>
      <c r="P3" s="4"/>
    </row>
    <row r="4" spans="3:16" ht="27" customHeight="1" x14ac:dyDescent="0.25">
      <c r="D4" s="4"/>
      <c r="E4" s="4"/>
      <c r="F4" s="4"/>
      <c r="J4" s="6"/>
      <c r="K4" s="6" t="s">
        <v>0</v>
      </c>
      <c r="L4" s="59" t="s">
        <v>47</v>
      </c>
      <c r="M4" s="59"/>
      <c r="N4" s="59"/>
      <c r="O4" s="59"/>
      <c r="P4" s="5"/>
    </row>
    <row r="5" spans="3:16" x14ac:dyDescent="0.25">
      <c r="D5" s="7"/>
      <c r="E5" s="7"/>
      <c r="F5" s="7"/>
      <c r="G5" s="6"/>
      <c r="H5" s="5"/>
      <c r="I5" s="5"/>
      <c r="K5" s="8" t="s">
        <v>41</v>
      </c>
      <c r="L5" s="60" t="s">
        <v>48</v>
      </c>
      <c r="M5" s="60"/>
      <c r="N5" s="60"/>
      <c r="O5" s="60"/>
      <c r="P5" s="5"/>
    </row>
    <row r="6" spans="3:16" x14ac:dyDescent="0.25">
      <c r="D6" s="7"/>
      <c r="E6" s="7"/>
      <c r="F6" s="7"/>
      <c r="G6" s="6"/>
      <c r="H6" s="5"/>
      <c r="I6" s="5"/>
      <c r="K6" s="8" t="s">
        <v>1</v>
      </c>
      <c r="L6" s="60" t="s">
        <v>49</v>
      </c>
      <c r="M6" s="60"/>
      <c r="N6" s="60"/>
      <c r="O6" s="60"/>
      <c r="P6" s="5"/>
    </row>
    <row r="7" spans="3:16" x14ac:dyDescent="0.25">
      <c r="D7" s="8"/>
      <c r="E7" s="8"/>
      <c r="F7" s="8"/>
      <c r="G7" s="6"/>
      <c r="H7" s="5"/>
      <c r="I7" s="5"/>
      <c r="K7" s="8" t="s">
        <v>2</v>
      </c>
      <c r="L7" s="60" t="s">
        <v>50</v>
      </c>
      <c r="M7" s="60"/>
      <c r="N7" s="60"/>
      <c r="O7" s="60"/>
      <c r="P7" s="5"/>
    </row>
    <row r="8" spans="3:16" ht="21.75" customHeight="1" thickBot="1" x14ac:dyDescent="0.3">
      <c r="C8" s="61" t="s">
        <v>34</v>
      </c>
      <c r="D8" s="61"/>
      <c r="E8" s="61"/>
      <c r="F8" s="61"/>
      <c r="G8" s="61"/>
      <c r="H8" s="61"/>
      <c r="I8" s="61"/>
      <c r="J8" s="61"/>
      <c r="K8" s="61"/>
      <c r="L8" s="61"/>
      <c r="M8" s="61"/>
      <c r="N8" s="61"/>
      <c r="O8" s="61"/>
      <c r="P8" s="5"/>
    </row>
    <row r="9" spans="3:16" ht="16.5" thickBot="1" x14ac:dyDescent="0.3">
      <c r="C9" s="62" t="s">
        <v>3</v>
      </c>
      <c r="D9" s="65" t="s">
        <v>4</v>
      </c>
      <c r="E9" s="66"/>
      <c r="F9" s="66"/>
      <c r="G9" s="66"/>
      <c r="H9" s="66"/>
      <c r="I9" s="66"/>
      <c r="J9" s="66"/>
      <c r="K9" s="66"/>
      <c r="L9" s="66"/>
      <c r="M9" s="66"/>
      <c r="N9" s="66"/>
      <c r="O9" s="67"/>
      <c r="P9" s="5"/>
    </row>
    <row r="10" spans="3:16" ht="16.5" thickBot="1" x14ac:dyDescent="0.3">
      <c r="C10" s="63"/>
      <c r="D10" s="65" t="s">
        <v>5</v>
      </c>
      <c r="E10" s="66"/>
      <c r="F10" s="67"/>
      <c r="G10" s="65" t="s">
        <v>6</v>
      </c>
      <c r="H10" s="66"/>
      <c r="I10" s="67"/>
      <c r="J10" s="65" t="s">
        <v>7</v>
      </c>
      <c r="K10" s="66"/>
      <c r="L10" s="67"/>
      <c r="M10" s="65" t="s">
        <v>8</v>
      </c>
      <c r="N10" s="66"/>
      <c r="O10" s="67"/>
      <c r="P10" s="5"/>
    </row>
    <row r="11" spans="3:16" x14ac:dyDescent="0.25">
      <c r="C11" s="63"/>
      <c r="D11" s="9" t="s">
        <v>9</v>
      </c>
      <c r="E11" s="10" t="s">
        <v>10</v>
      </c>
      <c r="F11" s="68" t="s">
        <v>11</v>
      </c>
      <c r="G11" s="9" t="s">
        <v>9</v>
      </c>
      <c r="H11" s="10" t="s">
        <v>10</v>
      </c>
      <c r="I11" s="68" t="s">
        <v>11</v>
      </c>
      <c r="J11" s="10" t="s">
        <v>12</v>
      </c>
      <c r="K11" s="10" t="s">
        <v>10</v>
      </c>
      <c r="L11" s="68" t="s">
        <v>11</v>
      </c>
      <c r="M11" s="10" t="s">
        <v>12</v>
      </c>
      <c r="N11" s="10" t="s">
        <v>10</v>
      </c>
      <c r="O11" s="68" t="s">
        <v>11</v>
      </c>
      <c r="P11" s="10" t="s">
        <v>13</v>
      </c>
    </row>
    <row r="12" spans="3:16" ht="16.5" thickBot="1" x14ac:dyDescent="0.3">
      <c r="C12" s="64"/>
      <c r="D12" s="11" t="s">
        <v>14</v>
      </c>
      <c r="E12" s="11" t="s">
        <v>15</v>
      </c>
      <c r="F12" s="69"/>
      <c r="G12" s="11" t="s">
        <v>14</v>
      </c>
      <c r="H12" s="13" t="s">
        <v>15</v>
      </c>
      <c r="I12" s="69"/>
      <c r="J12" s="12" t="s">
        <v>16</v>
      </c>
      <c r="K12" s="11" t="s">
        <v>15</v>
      </c>
      <c r="L12" s="69"/>
      <c r="M12" s="11" t="s">
        <v>16</v>
      </c>
      <c r="N12" s="11" t="s">
        <v>15</v>
      </c>
      <c r="O12" s="69"/>
      <c r="P12" s="13" t="s">
        <v>17</v>
      </c>
    </row>
    <row r="13" spans="3:16" ht="16.5" thickBot="1" x14ac:dyDescent="0.3">
      <c r="C13" s="41">
        <v>44820</v>
      </c>
      <c r="D13" s="42"/>
      <c r="E13" s="42"/>
      <c r="F13" s="43"/>
      <c r="G13" s="47"/>
      <c r="H13" s="50"/>
      <c r="I13" s="43"/>
      <c r="J13" s="42"/>
      <c r="K13" s="47"/>
      <c r="L13" s="43"/>
      <c r="M13" s="42"/>
      <c r="N13" s="47">
        <v>57.2</v>
      </c>
      <c r="O13" s="43"/>
      <c r="P13" s="10" t="s">
        <v>51</v>
      </c>
    </row>
    <row r="14" spans="3:16" ht="31.5" customHeight="1" thickBot="1" x14ac:dyDescent="0.3">
      <c r="C14" s="41">
        <v>44820</v>
      </c>
      <c r="D14" s="42"/>
      <c r="E14" s="42"/>
      <c r="F14" s="43"/>
      <c r="G14" s="44"/>
      <c r="H14" s="43"/>
      <c r="I14" s="43"/>
      <c r="J14" s="42"/>
      <c r="K14" s="44"/>
      <c r="L14" s="43"/>
      <c r="M14" s="47"/>
      <c r="N14" s="47">
        <v>31.2</v>
      </c>
      <c r="O14" s="52"/>
      <c r="P14" s="57" t="s">
        <v>52</v>
      </c>
    </row>
    <row r="15" spans="3:16" s="14" customFormat="1" ht="15.75" customHeight="1" thickBot="1" x14ac:dyDescent="0.3">
      <c r="C15" s="41">
        <v>44820</v>
      </c>
      <c r="D15" s="45"/>
      <c r="E15" s="43"/>
      <c r="F15" s="43"/>
      <c r="G15" s="48">
        <v>231</v>
      </c>
      <c r="H15" s="48"/>
      <c r="I15" s="46"/>
      <c r="J15" s="46"/>
      <c r="K15" s="46"/>
      <c r="L15" s="46"/>
      <c r="M15" s="45"/>
      <c r="N15" s="48"/>
      <c r="P15" s="46"/>
    </row>
    <row r="16" spans="3:16" s="14" customFormat="1" ht="15.75" customHeight="1" thickBot="1" x14ac:dyDescent="0.3">
      <c r="C16" s="41">
        <v>44820</v>
      </c>
      <c r="D16" s="45"/>
      <c r="E16" s="51"/>
      <c r="F16" s="43"/>
      <c r="G16" s="46"/>
      <c r="H16" s="48"/>
      <c r="I16" s="46"/>
      <c r="J16" s="46"/>
      <c r="K16" s="48">
        <v>78.44</v>
      </c>
      <c r="L16" s="46"/>
      <c r="M16" s="45"/>
      <c r="N16" s="46"/>
      <c r="O16" s="53"/>
      <c r="P16" s="46" t="s">
        <v>56</v>
      </c>
    </row>
    <row r="17" spans="3:16" s="14" customFormat="1" ht="15.75" customHeight="1" thickBot="1" x14ac:dyDescent="0.3">
      <c r="C17" s="41">
        <v>44820</v>
      </c>
      <c r="D17" s="45"/>
      <c r="E17" s="43"/>
      <c r="F17" s="43"/>
      <c r="G17" s="46"/>
      <c r="H17" s="48">
        <v>47.38</v>
      </c>
      <c r="I17" s="46"/>
      <c r="J17" s="46"/>
      <c r="K17" s="46"/>
      <c r="L17" s="46"/>
      <c r="M17" s="45"/>
      <c r="N17" s="46"/>
      <c r="O17" s="53"/>
      <c r="P17" s="46"/>
    </row>
    <row r="18" spans="3:16" s="14" customFormat="1" ht="15.75" customHeight="1" thickBot="1" x14ac:dyDescent="0.3">
      <c r="C18" s="41">
        <v>44820</v>
      </c>
      <c r="D18" s="45"/>
      <c r="E18" s="43"/>
      <c r="F18" s="43"/>
      <c r="G18" s="46"/>
      <c r="H18" s="48"/>
      <c r="I18" s="46"/>
      <c r="J18" s="46"/>
      <c r="K18" s="48">
        <v>24.9</v>
      </c>
      <c r="L18" s="46"/>
      <c r="M18" s="45"/>
      <c r="N18" s="46"/>
      <c r="O18" s="53"/>
      <c r="P18" s="56" t="s">
        <v>56</v>
      </c>
    </row>
    <row r="19" spans="3:16" s="14" customFormat="1" ht="15.6" customHeight="1" thickBot="1" x14ac:dyDescent="0.3">
      <c r="C19" s="41">
        <v>44821</v>
      </c>
      <c r="D19" s="45"/>
      <c r="E19" s="43"/>
      <c r="F19" s="43"/>
      <c r="G19" s="46"/>
      <c r="H19" s="48">
        <v>38.56</v>
      </c>
      <c r="I19" s="46"/>
      <c r="J19" s="46"/>
      <c r="K19" s="46"/>
      <c r="L19" s="46"/>
      <c r="M19" s="45"/>
      <c r="N19" s="46"/>
      <c r="O19" s="46"/>
      <c r="P19" s="54"/>
    </row>
    <row r="20" spans="3:16" s="14" customFormat="1" ht="15.6" customHeight="1" thickBot="1" x14ac:dyDescent="0.3">
      <c r="C20" s="41">
        <v>44821</v>
      </c>
      <c r="D20" s="45"/>
      <c r="E20" s="43"/>
      <c r="F20" s="43"/>
      <c r="G20" s="46"/>
      <c r="H20" s="48">
        <v>3.35</v>
      </c>
      <c r="I20" s="46"/>
      <c r="J20" s="46"/>
      <c r="K20" s="46"/>
      <c r="L20" s="46"/>
      <c r="M20" s="45"/>
      <c r="N20" s="46"/>
      <c r="O20" s="46"/>
      <c r="P20" s="54"/>
    </row>
    <row r="21" spans="3:16" s="14" customFormat="1" ht="50.25" customHeight="1" thickBot="1" x14ac:dyDescent="0.3">
      <c r="C21" s="41">
        <v>44821</v>
      </c>
      <c r="D21" s="45"/>
      <c r="E21" s="43"/>
      <c r="F21" s="43"/>
      <c r="G21" s="46"/>
      <c r="H21" s="48"/>
      <c r="I21" s="46"/>
      <c r="J21" s="46"/>
      <c r="K21" s="46"/>
      <c r="L21" s="46"/>
      <c r="M21" s="45"/>
      <c r="N21" s="47">
        <v>16.53</v>
      </c>
      <c r="O21" s="46"/>
      <c r="P21" s="57" t="s">
        <v>53</v>
      </c>
    </row>
    <row r="22" spans="3:16" s="14" customFormat="1" ht="15.75" customHeight="1" thickBot="1" x14ac:dyDescent="0.3">
      <c r="C22" s="41">
        <v>44821</v>
      </c>
      <c r="D22" s="45"/>
      <c r="E22" s="43"/>
      <c r="F22" s="43"/>
      <c r="G22" s="46"/>
      <c r="H22" s="46"/>
      <c r="I22" s="46"/>
      <c r="J22" s="46"/>
      <c r="K22" s="48">
        <v>11.95</v>
      </c>
      <c r="L22" s="46"/>
      <c r="M22" s="45"/>
      <c r="N22" s="47"/>
      <c r="O22" s="46"/>
      <c r="P22" s="43" t="s">
        <v>56</v>
      </c>
    </row>
    <row r="23" spans="3:16" ht="16.5" thickBot="1" x14ac:dyDescent="0.3">
      <c r="C23" s="41">
        <v>44822</v>
      </c>
      <c r="D23" s="42"/>
      <c r="E23" s="42"/>
      <c r="F23" s="43"/>
      <c r="G23" s="44"/>
      <c r="H23" s="42"/>
      <c r="I23" s="43"/>
      <c r="J23" s="42"/>
      <c r="K23" s="48">
        <v>21.96</v>
      </c>
      <c r="L23" s="43"/>
      <c r="M23" s="42"/>
      <c r="N23" s="47"/>
      <c r="O23" s="43"/>
      <c r="P23" s="42" t="s">
        <v>56</v>
      </c>
    </row>
    <row r="24" spans="3:16" s="14" customFormat="1" ht="15.75" customHeight="1" thickBot="1" x14ac:dyDescent="0.3">
      <c r="C24" s="41">
        <v>44822</v>
      </c>
      <c r="D24" s="45"/>
      <c r="E24" s="43"/>
      <c r="F24" s="43"/>
      <c r="G24" s="46"/>
      <c r="H24" s="48">
        <v>26</v>
      </c>
      <c r="I24" s="46"/>
      <c r="J24" s="46"/>
      <c r="K24" s="46"/>
      <c r="L24" s="46"/>
      <c r="M24" s="45"/>
      <c r="N24" s="47"/>
      <c r="O24" s="46"/>
      <c r="P24" s="43"/>
    </row>
    <row r="25" spans="3:16" s="14" customFormat="1" ht="15.75" customHeight="1" thickBot="1" x14ac:dyDescent="0.3">
      <c r="C25" s="41">
        <v>44822</v>
      </c>
      <c r="D25" s="45"/>
      <c r="E25" s="43"/>
      <c r="F25" s="43"/>
      <c r="G25" s="46"/>
      <c r="H25" s="48">
        <v>7.07</v>
      </c>
      <c r="I25" s="46"/>
      <c r="J25" s="46"/>
      <c r="K25" s="46"/>
      <c r="L25" s="46"/>
      <c r="M25" s="45"/>
      <c r="N25" s="47"/>
      <c r="O25" s="46"/>
      <c r="P25" s="43"/>
    </row>
    <row r="26" spans="3:16" s="14" customFormat="1" ht="15.75" customHeight="1" thickBot="1" x14ac:dyDescent="0.3">
      <c r="C26" s="41">
        <v>44822</v>
      </c>
      <c r="D26" s="45"/>
      <c r="E26" s="43"/>
      <c r="F26" s="43"/>
      <c r="G26" s="46"/>
      <c r="H26" s="48">
        <v>35.85</v>
      </c>
      <c r="I26" s="46"/>
      <c r="J26" s="46"/>
      <c r="K26" s="46"/>
      <c r="L26" s="46"/>
      <c r="M26" s="45"/>
      <c r="N26" s="47"/>
      <c r="O26" s="46"/>
      <c r="P26" s="43"/>
    </row>
    <row r="27" spans="3:16" s="14" customFormat="1" ht="15.75" customHeight="1" thickBot="1" x14ac:dyDescent="0.3">
      <c r="C27" s="41">
        <v>44822</v>
      </c>
      <c r="D27" s="45"/>
      <c r="E27" s="43"/>
      <c r="F27" s="43"/>
      <c r="G27" s="46"/>
      <c r="H27" s="48">
        <v>20.52</v>
      </c>
      <c r="I27" s="46"/>
      <c r="J27" s="46"/>
      <c r="K27" s="46"/>
      <c r="L27" s="46"/>
      <c r="M27" s="45"/>
      <c r="N27" s="47"/>
      <c r="O27" s="46"/>
      <c r="P27" s="43"/>
    </row>
    <row r="28" spans="3:16" s="14" customFormat="1" ht="15.75" customHeight="1" thickBot="1" x14ac:dyDescent="0.3">
      <c r="C28" s="41">
        <v>44823</v>
      </c>
      <c r="D28" s="45"/>
      <c r="E28" s="43"/>
      <c r="F28" s="43"/>
      <c r="G28" s="46"/>
      <c r="H28" s="48">
        <v>10.38</v>
      </c>
      <c r="I28" s="46"/>
      <c r="J28" s="46"/>
      <c r="K28" s="46"/>
      <c r="L28" s="46"/>
      <c r="M28" s="45"/>
      <c r="N28" s="47"/>
      <c r="O28" s="46"/>
      <c r="P28" s="43"/>
    </row>
    <row r="29" spans="3:16" s="14" customFormat="1" ht="15.75" customHeight="1" thickBot="1" x14ac:dyDescent="0.3">
      <c r="C29" s="41">
        <v>44823</v>
      </c>
      <c r="D29" s="45"/>
      <c r="E29" s="43"/>
      <c r="F29" s="43"/>
      <c r="G29" s="46"/>
      <c r="H29" s="48">
        <v>8.69</v>
      </c>
      <c r="I29" s="46"/>
      <c r="J29" s="46"/>
      <c r="K29" s="46"/>
      <c r="L29" s="46"/>
      <c r="M29" s="45"/>
      <c r="N29" s="47"/>
      <c r="O29" s="46"/>
      <c r="P29" s="43"/>
    </row>
    <row r="30" spans="3:16" s="14" customFormat="1" ht="15.75" customHeight="1" thickBot="1" x14ac:dyDescent="0.3">
      <c r="C30" s="41">
        <v>44823</v>
      </c>
      <c r="D30" s="45"/>
      <c r="E30" s="43"/>
      <c r="F30" s="43"/>
      <c r="G30" s="46"/>
      <c r="H30" s="46"/>
      <c r="I30" s="46"/>
      <c r="J30" s="46"/>
      <c r="K30" s="48">
        <v>71.930000000000007</v>
      </c>
      <c r="L30" s="46"/>
      <c r="M30" s="45"/>
      <c r="N30" s="47"/>
      <c r="O30" s="46"/>
      <c r="P30" s="43" t="s">
        <v>56</v>
      </c>
    </row>
    <row r="31" spans="3:16" s="14" customFormat="1" ht="46.5" customHeight="1" thickBot="1" x14ac:dyDescent="0.3">
      <c r="C31" s="41">
        <v>44823</v>
      </c>
      <c r="D31" s="45"/>
      <c r="E31" s="43"/>
      <c r="F31" s="46"/>
      <c r="G31" s="46"/>
      <c r="H31" s="46"/>
      <c r="I31" s="46"/>
      <c r="J31" s="46"/>
      <c r="K31" s="46"/>
      <c r="L31" s="46"/>
      <c r="M31" s="45"/>
      <c r="N31" s="47">
        <v>85</v>
      </c>
      <c r="O31" s="46"/>
      <c r="P31" s="57" t="s">
        <v>54</v>
      </c>
    </row>
    <row r="32" spans="3:16" s="14" customFormat="1" ht="46.5" customHeight="1" thickBot="1" x14ac:dyDescent="0.3">
      <c r="C32" s="41">
        <v>44823</v>
      </c>
      <c r="D32" s="45"/>
      <c r="E32" s="43"/>
      <c r="F32" s="43"/>
      <c r="G32" s="46"/>
      <c r="H32" s="46"/>
      <c r="I32" s="46"/>
      <c r="J32" s="48">
        <v>1200</v>
      </c>
      <c r="K32" s="46"/>
      <c r="L32" s="46"/>
      <c r="M32" s="45"/>
      <c r="N32" s="46"/>
      <c r="O32" s="46"/>
      <c r="P32" s="58" t="s">
        <v>57</v>
      </c>
    </row>
    <row r="33" spans="3:17" ht="16.5" thickBot="1" x14ac:dyDescent="0.3">
      <c r="C33" s="15" t="s">
        <v>18</v>
      </c>
      <c r="D33" s="16">
        <f>SUM(D13:D32)</f>
        <v>0</v>
      </c>
      <c r="E33" s="16">
        <f>SUM(E13:E32)</f>
        <v>0</v>
      </c>
      <c r="F33" s="17">
        <f>SUM(F15:F32)</f>
        <v>0</v>
      </c>
      <c r="G33" s="17">
        <f>SUM(G13:G32)</f>
        <v>231</v>
      </c>
      <c r="H33" s="17">
        <f>SUM(H13:H32)</f>
        <v>197.79999999999998</v>
      </c>
      <c r="I33" s="17">
        <f>SUM(I15:I32)</f>
        <v>0</v>
      </c>
      <c r="J33" s="17">
        <f>SUM(J13:J32)</f>
        <v>1200</v>
      </c>
      <c r="K33" s="17">
        <f>SUM(K13:K32)</f>
        <v>209.18</v>
      </c>
      <c r="L33" s="17">
        <f>SUM(L15:L32)</f>
        <v>0</v>
      </c>
      <c r="M33" s="17">
        <f>SUM(M13:M32)</f>
        <v>0</v>
      </c>
      <c r="N33" s="17">
        <f>SUM(N13:N32)</f>
        <v>189.93</v>
      </c>
      <c r="O33" s="18">
        <f>SUM(O16:O32)</f>
        <v>0</v>
      </c>
      <c r="P33" s="19"/>
      <c r="Q33" s="2" t="s">
        <v>42</v>
      </c>
    </row>
    <row r="34" spans="3:17" s="26" customFormat="1" ht="16.5" thickBot="1" x14ac:dyDescent="0.3">
      <c r="C34" s="20" t="s">
        <v>19</v>
      </c>
      <c r="D34" s="21"/>
      <c r="E34" s="22">
        <v>20.05</v>
      </c>
      <c r="F34" s="23"/>
      <c r="G34" s="24"/>
      <c r="H34" s="49">
        <v>20.05</v>
      </c>
      <c r="I34" s="23"/>
      <c r="J34" s="25"/>
      <c r="K34" s="22">
        <v>20.05</v>
      </c>
      <c r="L34" s="23"/>
      <c r="M34" s="24"/>
      <c r="N34" s="49">
        <v>20.05</v>
      </c>
      <c r="O34" s="23"/>
      <c r="P34" s="20" t="s">
        <v>19</v>
      </c>
    </row>
    <row r="35" spans="3:17" ht="16.5" thickBot="1" x14ac:dyDescent="0.3">
      <c r="C35" s="27" t="s">
        <v>20</v>
      </c>
      <c r="D35" s="28">
        <f>D33</f>
        <v>0</v>
      </c>
      <c r="E35" s="29">
        <f>E33*E34</f>
        <v>0</v>
      </c>
      <c r="F35" s="30">
        <f>F33*F34</f>
        <v>0</v>
      </c>
      <c r="G35" s="31">
        <f>G33</f>
        <v>231</v>
      </c>
      <c r="H35" s="29">
        <f>H33*H34</f>
        <v>3965.89</v>
      </c>
      <c r="I35" s="30">
        <f>I33*I34</f>
        <v>0</v>
      </c>
      <c r="J35" s="31">
        <f>J33</f>
        <v>1200</v>
      </c>
      <c r="K35" s="29">
        <f>K33*K34</f>
        <v>4194.0590000000002</v>
      </c>
      <c r="L35" s="30">
        <f>L33*L34</f>
        <v>0</v>
      </c>
      <c r="M35" s="31">
        <f>M33</f>
        <v>0</v>
      </c>
      <c r="N35" s="29">
        <f>N33*N34</f>
        <v>3808.0965000000001</v>
      </c>
      <c r="O35" s="30">
        <f>O33*O34</f>
        <v>0</v>
      </c>
      <c r="P35" s="32">
        <f>SUM(D35:O35)</f>
        <v>13399.0455</v>
      </c>
      <c r="Q35" s="2" t="s">
        <v>25</v>
      </c>
    </row>
    <row r="36" spans="3:17" x14ac:dyDescent="0.25"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</row>
    <row r="37" spans="3:17" x14ac:dyDescent="0.25">
      <c r="C37" s="72" t="s">
        <v>33</v>
      </c>
      <c r="D37" s="72"/>
      <c r="E37" s="72"/>
      <c r="F37" s="72"/>
      <c r="G37" s="72"/>
      <c r="H37" s="72"/>
      <c r="I37" s="72"/>
      <c r="J37" s="72"/>
      <c r="K37" s="72"/>
      <c r="L37" s="72"/>
      <c r="M37" s="72"/>
      <c r="N37" s="33"/>
      <c r="O37" s="33"/>
      <c r="P37" s="33"/>
    </row>
    <row r="38" spans="3:17" s="34" customFormat="1" ht="17.25" customHeight="1" x14ac:dyDescent="0.25">
      <c r="C38" s="1" t="s">
        <v>27</v>
      </c>
      <c r="D38" s="34" t="s">
        <v>35</v>
      </c>
    </row>
    <row r="39" spans="3:17" s="34" customFormat="1" ht="17.25" customHeight="1" x14ac:dyDescent="0.25">
      <c r="C39" s="1" t="s">
        <v>28</v>
      </c>
      <c r="D39" s="34" t="s">
        <v>36</v>
      </c>
      <c r="P39" s="40"/>
    </row>
    <row r="40" spans="3:17" s="34" customFormat="1" ht="17.25" customHeight="1" x14ac:dyDescent="0.25">
      <c r="C40" s="1" t="s">
        <v>29</v>
      </c>
      <c r="D40" s="34" t="s">
        <v>37</v>
      </c>
      <c r="L40" s="7"/>
      <c r="P40" s="40"/>
    </row>
    <row r="41" spans="3:17" s="34" customFormat="1" ht="17.25" customHeight="1" x14ac:dyDescent="0.25">
      <c r="C41" s="1" t="s">
        <v>30</v>
      </c>
      <c r="D41" s="34" t="s">
        <v>38</v>
      </c>
      <c r="N41" s="71"/>
      <c r="O41" s="71"/>
    </row>
    <row r="42" spans="3:17" s="34" customFormat="1" ht="17.25" customHeight="1" x14ac:dyDescent="0.25">
      <c r="C42" s="1" t="s">
        <v>31</v>
      </c>
      <c r="D42" s="34" t="s">
        <v>39</v>
      </c>
      <c r="L42" s="35"/>
      <c r="M42" s="35"/>
      <c r="N42" s="36"/>
      <c r="O42" s="36"/>
    </row>
    <row r="43" spans="3:17" s="34" customFormat="1" ht="17.25" customHeight="1" x14ac:dyDescent="0.25">
      <c r="C43" s="1" t="s">
        <v>32</v>
      </c>
      <c r="D43" s="34" t="s">
        <v>40</v>
      </c>
      <c r="L43" s="37"/>
      <c r="M43" s="35"/>
      <c r="N43" s="35"/>
      <c r="O43" s="35"/>
    </row>
    <row r="44" spans="3:17" x14ac:dyDescent="0.25">
      <c r="M44" s="38"/>
      <c r="N44" s="5"/>
      <c r="O44" s="5"/>
      <c r="P44" s="5"/>
    </row>
    <row r="45" spans="3:17" x14ac:dyDescent="0.25">
      <c r="C45" s="72" t="s">
        <v>23</v>
      </c>
      <c r="D45" s="72"/>
      <c r="E45" s="72"/>
      <c r="H45" s="72" t="s">
        <v>24</v>
      </c>
      <c r="I45" s="72"/>
      <c r="J45" s="72"/>
      <c r="M45" s="6" t="s">
        <v>26</v>
      </c>
      <c r="N45" s="6"/>
      <c r="O45" s="74">
        <v>10829.7</v>
      </c>
      <c r="P45" s="74"/>
      <c r="Q45" s="2" t="s">
        <v>25</v>
      </c>
    </row>
    <row r="46" spans="3:17" x14ac:dyDescent="0.25">
      <c r="M46" s="6" t="s">
        <v>21</v>
      </c>
      <c r="N46" s="6"/>
      <c r="O46" s="75">
        <f>P35</f>
        <v>13399.0455</v>
      </c>
      <c r="P46" s="75"/>
    </row>
    <row r="47" spans="3:17" x14ac:dyDescent="0.25">
      <c r="M47" s="6" t="s">
        <v>22</v>
      </c>
      <c r="N47" s="6"/>
      <c r="O47" s="76">
        <f>O45-O46</f>
        <v>-2569.3454999999994</v>
      </c>
      <c r="P47" s="76"/>
      <c r="Q47" s="2" t="s">
        <v>25</v>
      </c>
    </row>
    <row r="48" spans="3:17" x14ac:dyDescent="0.25">
      <c r="M48" s="77" t="s">
        <v>46</v>
      </c>
      <c r="N48" s="77"/>
      <c r="O48" s="5"/>
      <c r="P48" s="5"/>
    </row>
    <row r="49" spans="3:17" x14ac:dyDescent="0.25">
      <c r="C49" s="5"/>
      <c r="D49" s="5"/>
      <c r="E49" s="5"/>
      <c r="G49" s="5"/>
      <c r="H49" s="5"/>
      <c r="I49" s="5"/>
      <c r="J49" s="5"/>
      <c r="K49" s="5"/>
      <c r="L49" s="5"/>
      <c r="M49" s="77"/>
      <c r="N49" s="77"/>
      <c r="O49" s="5"/>
      <c r="P49" s="5"/>
      <c r="Q49" s="5"/>
    </row>
    <row r="50" spans="3:17" x14ac:dyDescent="0.25">
      <c r="C50" s="55" t="s">
        <v>55</v>
      </c>
      <c r="D50" s="55"/>
      <c r="E50" s="55"/>
      <c r="G50" s="5"/>
      <c r="H50" s="73" t="s">
        <v>43</v>
      </c>
      <c r="I50" s="73"/>
      <c r="J50" s="73"/>
      <c r="K50" s="39"/>
      <c r="L50" s="39"/>
      <c r="M50" s="77"/>
      <c r="N50" s="77"/>
      <c r="O50" s="5"/>
      <c r="P50" s="5"/>
      <c r="Q50" s="5"/>
    </row>
    <row r="51" spans="3:17" x14ac:dyDescent="0.25">
      <c r="C51" s="70" t="s">
        <v>45</v>
      </c>
      <c r="D51" s="70"/>
      <c r="E51" s="70"/>
      <c r="G51" s="5"/>
      <c r="H51" s="70" t="s">
        <v>44</v>
      </c>
      <c r="I51" s="70"/>
      <c r="J51" s="70"/>
      <c r="K51" s="5"/>
      <c r="L51" s="5"/>
      <c r="M51" s="77"/>
      <c r="N51" s="77"/>
      <c r="Q51" s="5"/>
    </row>
    <row r="52" spans="3:17" x14ac:dyDescent="0.25">
      <c r="C52" s="5"/>
      <c r="D52" s="38"/>
      <c r="E52" s="38"/>
      <c r="G52" s="5"/>
      <c r="H52" s="5"/>
      <c r="I52" s="5"/>
      <c r="J52" s="5"/>
      <c r="K52" s="5"/>
      <c r="L52" s="5"/>
      <c r="M52" s="5"/>
      <c r="N52" s="5"/>
      <c r="Q52" s="5"/>
    </row>
    <row r="53" spans="3:17" x14ac:dyDescent="0.25"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Q53" s="5"/>
    </row>
    <row r="54" spans="3:17" x14ac:dyDescent="0.25"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Q54" s="5"/>
    </row>
    <row r="55" spans="3:17" x14ac:dyDescent="0.25">
      <c r="C55" s="5"/>
      <c r="D55" s="5"/>
      <c r="I55" s="38"/>
      <c r="J55" s="5"/>
      <c r="L55" s="5"/>
    </row>
  </sheetData>
  <mergeCells count="26">
    <mergeCell ref="C51:E51"/>
    <mergeCell ref="H51:J51"/>
    <mergeCell ref="N41:O41"/>
    <mergeCell ref="C37:M37"/>
    <mergeCell ref="C45:E45"/>
    <mergeCell ref="H45:J45"/>
    <mergeCell ref="H50:J50"/>
    <mergeCell ref="O45:P45"/>
    <mergeCell ref="O46:P46"/>
    <mergeCell ref="O47:P47"/>
    <mergeCell ref="M48:N51"/>
    <mergeCell ref="C9:C12"/>
    <mergeCell ref="D9:O9"/>
    <mergeCell ref="D10:F10"/>
    <mergeCell ref="G10:I10"/>
    <mergeCell ref="J10:L10"/>
    <mergeCell ref="M10:O10"/>
    <mergeCell ref="I11:I12"/>
    <mergeCell ref="F11:F12"/>
    <mergeCell ref="L11:L12"/>
    <mergeCell ref="O11:O12"/>
    <mergeCell ref="L4:O4"/>
    <mergeCell ref="L5:O5"/>
    <mergeCell ref="L6:O6"/>
    <mergeCell ref="L7:O7"/>
    <mergeCell ref="C8:O8"/>
  </mergeCells>
  <printOptions verticalCentered="1"/>
  <pageMargins left="0.17" right="0.41" top="0.19685039370078741" bottom="0.15748031496062992" header="0.15748031496062992" footer="0.15748031496062992"/>
  <pageSetup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E4:F8"/>
  <sheetViews>
    <sheetView workbookViewId="0">
      <selection activeCell="F9" sqref="F9"/>
    </sheetView>
  </sheetViews>
  <sheetFormatPr baseColWidth="10" defaultRowHeight="15" x14ac:dyDescent="0.25"/>
  <sheetData>
    <row r="4" spans="5:6" x14ac:dyDescent="0.25">
      <c r="E4">
        <v>20.528099999999998</v>
      </c>
    </row>
    <row r="5" spans="5:6" x14ac:dyDescent="0.25">
      <c r="E5">
        <v>20.472200000000001</v>
      </c>
    </row>
    <row r="6" spans="5:6" x14ac:dyDescent="0.25">
      <c r="E6">
        <v>20.596</v>
      </c>
    </row>
    <row r="7" spans="5:6" x14ac:dyDescent="0.25">
      <c r="E7">
        <v>20.625900000000001</v>
      </c>
    </row>
    <row r="8" spans="5:6" x14ac:dyDescent="0.25">
      <c r="E8">
        <f>SUM(E4:E7)</f>
        <v>82.222200000000001</v>
      </c>
      <c r="F8">
        <f>+E8/4</f>
        <v>20.55555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VIRTUOSO</vt:lpstr>
      <vt:lpstr>Hoja1</vt:lpstr>
      <vt:lpstr>VIRTUOSO!Área_de_impresión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2022-09-26T17:41:54Z</dcterms:modified>
</cp:coreProperties>
</file>