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wnloads\viaticos viridiana chavarin OCTUBRE\"/>
    </mc:Choice>
  </mc:AlternateContent>
  <xr:revisionPtr revIDLastSave="0" documentId="13_ncr:1_{9250D695-9246-44AB-A36E-B1A96A2488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21" r:id="rId1"/>
  </sheets>
  <calcPr calcId="181029"/>
</workbook>
</file>

<file path=xl/calcChain.xml><?xml version="1.0" encoding="utf-8"?>
<calcChain xmlns="http://schemas.openxmlformats.org/spreadsheetml/2006/main">
  <c r="D19" i="21" l="1"/>
  <c r="L36" i="21"/>
  <c r="L37" i="21"/>
  <c r="L38" i="21"/>
  <c r="K45" i="21" l="1"/>
  <c r="J45" i="21"/>
  <c r="L43" i="21"/>
  <c r="L42" i="21"/>
  <c r="L31" i="21"/>
  <c r="L32" i="21"/>
  <c r="L33" i="21"/>
  <c r="L34" i="21"/>
  <c r="L35" i="21"/>
  <c r="K40" i="21"/>
  <c r="J40" i="21"/>
  <c r="L39" i="21"/>
  <c r="L30" i="21"/>
  <c r="L29" i="21"/>
  <c r="D20" i="21"/>
  <c r="K19" i="21"/>
  <c r="J19" i="21"/>
  <c r="L24" i="21"/>
  <c r="L23" i="21"/>
  <c r="L17" i="21"/>
  <c r="L18" i="21"/>
  <c r="L22" i="21"/>
  <c r="L16" i="21"/>
  <c r="L45" i="21" l="1"/>
  <c r="L40" i="21"/>
  <c r="L19" i="21"/>
  <c r="L25" i="21"/>
  <c r="D21" i="21"/>
  <c r="L27" i="21" l="1"/>
  <c r="D18" i="21"/>
  <c r="D24" i="21" l="1"/>
  <c r="D23" i="21"/>
  <c r="D22" i="21"/>
  <c r="D17" i="21"/>
  <c r="D25" i="21" s="1"/>
  <c r="B32" i="21" l="1"/>
</calcChain>
</file>

<file path=xl/sharedStrings.xml><?xml version="1.0" encoding="utf-8"?>
<sst xmlns="http://schemas.openxmlformats.org/spreadsheetml/2006/main" count="53" uniqueCount="50">
  <si>
    <t xml:space="preserve">ADMINISTRACIÓN PORTUARIA INTEGRAL </t>
  </si>
  <si>
    <t>DE QUINTANA ROO, S.A. DE C.V.</t>
  </si>
  <si>
    <t>COMPROBACIÓN DE GASTOS</t>
  </si>
  <si>
    <t xml:space="preserve">REFERENTE AVISO DE COMISIÓN: </t>
  </si>
  <si>
    <t xml:space="preserve">NOMBRE DEL SOLICITANTE: </t>
  </si>
  <si>
    <t xml:space="preserve">PUESTO: </t>
  </si>
  <si>
    <t>DESTINO DE LA COMISIÓN:</t>
  </si>
  <si>
    <t xml:space="preserve">FECHA DE LA SOLICITUD: </t>
  </si>
  <si>
    <t>PERIODO DEL VIAJE DEL:</t>
  </si>
  <si>
    <t>GASTOS</t>
  </si>
  <si>
    <t>NETO</t>
  </si>
  <si>
    <t>TOTAL</t>
  </si>
  <si>
    <t>HOSPEDAJE</t>
  </si>
  <si>
    <t>TOTAL DE GASTOS</t>
  </si>
  <si>
    <t>BALANCE</t>
  </si>
  <si>
    <t>ANTICIPO</t>
  </si>
  <si>
    <t>API</t>
  </si>
  <si>
    <t>DIFERENCIA</t>
  </si>
  <si>
    <t>EMPLEADO</t>
  </si>
  <si>
    <t>NOMBRE Y FIRMA Vo. Bo.</t>
  </si>
  <si>
    <t>NOMBRE Y FIRMA DE AUTORIZACIÓN</t>
  </si>
  <si>
    <t>DIRECTOR GENERAL</t>
  </si>
  <si>
    <t>COMPROBANTE DE TRANSPORTE</t>
  </si>
  <si>
    <t>ALIMENTOS C/ COMPROBACION</t>
  </si>
  <si>
    <t>A FAVOR DE:</t>
  </si>
  <si>
    <t>DEPOSITADO EN CAJA</t>
  </si>
  <si>
    <t>ACEPTO QUE DE NO DEVOLVER EN EFECTIVO CUALQUIER DIFERENCIA A MI CARGO EN ESTA LIQUIDACIÓN, ME SEA DESCONTADA VÍA NÓMINA EN LA PRÓXIMA QUINCENA.</t>
  </si>
  <si>
    <t xml:space="preserve">OTROS GASTOS </t>
  </si>
  <si>
    <t>I.V.A.</t>
  </si>
  <si>
    <t xml:space="preserve">GASTOS VARIOS </t>
  </si>
  <si>
    <t xml:space="preserve">IMPTOS /HOSPEDAJE     </t>
  </si>
  <si>
    <t>LICDO. VAGNER ELBIORN VEGA</t>
  </si>
  <si>
    <t>CHETUMAL, QUINTANA ROO</t>
  </si>
  <si>
    <t>IVA</t>
  </si>
  <si>
    <t>TAXIS SIN COMPROBACIÓN</t>
  </si>
  <si>
    <t>X</t>
  </si>
  <si>
    <t>PROPINAS SIN COMPROBACIÓN</t>
  </si>
  <si>
    <t>API/GAF/001/2023</t>
  </si>
  <si>
    <t>ISH</t>
  </si>
  <si>
    <t xml:space="preserve">TOTAL HOSPEDAJE </t>
  </si>
  <si>
    <t>NOMBRE Y FIRMA DEL COMISIONADO</t>
  </si>
  <si>
    <t>TOTAL TRANSPORTE</t>
  </si>
  <si>
    <t>TOTAL COMIDA</t>
  </si>
  <si>
    <t>VIRIDIANA GUADALUPE CHAVARIN MORALES</t>
  </si>
  <si>
    <t>COORDINADORA DE RECURSOS HUMANOS Y MATERIALES DE PUERTO MORELOS</t>
  </si>
  <si>
    <t>C. VIRIDIANA GUADALUPE CHAVARIN MORALES</t>
  </si>
  <si>
    <t>LCDO.LUIS EDUARDO LOPEZ SILVA</t>
  </si>
  <si>
    <t xml:space="preserve">   ENCARGADO DE LA GERENCIA DE ADMINISTRACION Y FINANZAS</t>
  </si>
  <si>
    <t>01 DE OCTUBRE AL 04 DE OCTUBRE DEL 2023</t>
  </si>
  <si>
    <t>29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</si>
</sst>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&quot;$&quot;#,##0.00"/>
  </numFmts>
  <fonts count="4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sz val="10"/>
      <name val="Times New Roman"/>
      <family val="1"/>
    </font>
    <font>
      <sz val="9"/>
      <name val="Book Antiqua"/>
      <family val="1"/>
    </font>
    <font>
      <b/>
      <sz val="9"/>
      <name val="Arial"/>
      <family val="2"/>
    </font>
    <font>
      <b/>
      <sz val="12"/>
      <name val="Book Antiqua"/>
      <family val="1"/>
    </font>
    <font>
      <b/>
      <sz val="12"/>
      <name val="Letter Gothic"/>
      <family val="3"/>
    </font>
    <font>
      <b/>
      <sz val="12"/>
      <name val="Copperplate Gothic Bold"/>
      <family val="2"/>
    </font>
    <font>
      <sz val="10"/>
      <name val="Arial"/>
      <family val="2"/>
    </font>
    <font>
      <sz val="12"/>
      <name val="Arial Narrow"/>
      <family val="2"/>
    </font>
    <font>
      <sz val="12"/>
      <name val="Black Chancery"/>
    </font>
    <font>
      <b/>
      <sz val="10"/>
      <name val="Book Antiqua"/>
      <family val="1"/>
    </font>
    <font>
      <sz val="10"/>
      <name val="Book Antiqua"/>
      <family val="1"/>
    </font>
    <font>
      <sz val="10"/>
      <name val="Tahoma"/>
      <family val="2"/>
    </font>
    <font>
      <sz val="10"/>
      <name val="Copperplate Gothic Bold"/>
      <family val="2"/>
    </font>
    <font>
      <b/>
      <u/>
      <sz val="9"/>
      <name val="Book Antiqua"/>
      <family val="1"/>
    </font>
    <font>
      <sz val="10"/>
      <name val="Times New Roman"/>
      <family val="1"/>
    </font>
    <font>
      <sz val="10"/>
      <name val="Arial Narrow"/>
      <family val="2"/>
    </font>
    <font>
      <sz val="10"/>
      <name val="Courier New"/>
      <family val="3"/>
    </font>
    <font>
      <b/>
      <sz val="10"/>
      <name val="Tahoma"/>
      <family val="2"/>
    </font>
    <font>
      <sz val="9"/>
      <name val="Book Antiqua"/>
      <family val="1"/>
    </font>
    <font>
      <sz val="10"/>
      <name val="Arial"/>
      <family val="2"/>
    </font>
    <font>
      <b/>
      <sz val="10"/>
      <name val="Bookman Old Style"/>
      <family val="1"/>
    </font>
    <font>
      <sz val="10"/>
      <name val="System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u/>
      <sz val="8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10"/>
      <color theme="8" tint="-0.249977111117893"/>
      <name val="Arial"/>
      <family val="2"/>
    </font>
    <font>
      <sz val="8"/>
      <name val="Arial"/>
    </font>
    <font>
      <sz val="9"/>
      <name val="Times New Roman"/>
      <family val="1"/>
    </font>
    <font>
      <sz val="9"/>
      <name val="Arial Narrow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5" fontId="4" fillId="0" borderId="0" xfId="0" applyNumberFormat="1" applyFont="1" applyAlignment="1">
      <alignment horizontal="left"/>
    </xf>
    <xf numFmtId="0" fontId="5" fillId="0" borderId="2" xfId="0" applyFont="1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5" fillId="0" borderId="0" xfId="0" applyFont="1"/>
    <xf numFmtId="0" fontId="17" fillId="0" borderId="0" xfId="0" quotePrefix="1" applyFont="1" applyAlignment="1">
      <alignment horizontal="left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4" fontId="10" fillId="0" borderId="0" xfId="2" applyFont="1"/>
    <xf numFmtId="0" fontId="20" fillId="0" borderId="0" xfId="0" applyFont="1"/>
    <xf numFmtId="0" fontId="21" fillId="2" borderId="3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164" fontId="15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2" xfId="0" applyFont="1" applyBorder="1"/>
    <xf numFmtId="166" fontId="10" fillId="0" borderId="0" xfId="0" applyNumberFormat="1" applyFont="1"/>
    <xf numFmtId="164" fontId="23" fillId="0" borderId="0" xfId="2" applyFont="1"/>
    <xf numFmtId="0" fontId="23" fillId="0" borderId="0" xfId="0" applyFont="1"/>
    <xf numFmtId="0" fontId="24" fillId="2" borderId="5" xfId="0" applyFont="1" applyFill="1" applyBorder="1"/>
    <xf numFmtId="164" fontId="10" fillId="0" borderId="0" xfId="0" applyNumberFormat="1" applyFont="1"/>
    <xf numFmtId="0" fontId="25" fillId="0" borderId="0" xfId="0" applyFont="1"/>
    <xf numFmtId="0" fontId="21" fillId="2" borderId="6" xfId="0" applyFont="1" applyFill="1" applyBorder="1" applyAlignment="1">
      <alignment horizontal="centerContinuous"/>
    </xf>
    <xf numFmtId="0" fontId="15" fillId="2" borderId="7" xfId="0" applyFont="1" applyFill="1" applyBorder="1" applyAlignment="1">
      <alignment horizontal="centerContinuous"/>
    </xf>
    <xf numFmtId="0" fontId="26" fillId="3" borderId="8" xfId="0" applyFont="1" applyFill="1" applyBorder="1" applyAlignment="1">
      <alignment horizontal="center" wrapText="1"/>
    </xf>
    <xf numFmtId="0" fontId="10" fillId="0" borderId="9" xfId="0" applyFont="1" applyBorder="1"/>
    <xf numFmtId="0" fontId="15" fillId="0" borderId="10" xfId="0" applyFont="1" applyBorder="1"/>
    <xf numFmtId="0" fontId="23" fillId="0" borderId="5" xfId="0" applyFont="1" applyBorder="1"/>
    <xf numFmtId="0" fontId="10" fillId="0" borderId="11" xfId="0" applyFont="1" applyBorder="1"/>
    <xf numFmtId="0" fontId="15" fillId="0" borderId="12" xfId="0" applyFont="1" applyBorder="1"/>
    <xf numFmtId="0" fontId="27" fillId="0" borderId="0" xfId="0" applyFont="1"/>
    <xf numFmtId="0" fontId="19" fillId="0" borderId="13" xfId="0" applyFont="1" applyBorder="1"/>
    <xf numFmtId="164" fontId="27" fillId="0" borderId="13" xfId="2" applyFont="1" applyBorder="1" applyAlignment="1">
      <alignment horizontal="center"/>
    </xf>
    <xf numFmtId="0" fontId="10" fillId="0" borderId="13" xfId="0" applyFont="1" applyBorder="1"/>
    <xf numFmtId="0" fontId="16" fillId="0" borderId="0" xfId="0" applyFont="1"/>
    <xf numFmtId="0" fontId="29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3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3" fillId="0" borderId="14" xfId="0" applyFont="1" applyBorder="1"/>
    <xf numFmtId="164" fontId="15" fillId="0" borderId="16" xfId="2" applyFont="1" applyBorder="1" applyAlignment="1"/>
    <xf numFmtId="164" fontId="15" fillId="0" borderId="17" xfId="2" applyFont="1" applyBorder="1" applyAlignment="1" applyProtection="1">
      <protection locked="0"/>
    </xf>
    <xf numFmtId="164" fontId="15" fillId="0" borderId="11" xfId="2" applyFont="1" applyBorder="1" applyAlignment="1"/>
    <xf numFmtId="164" fontId="21" fillId="2" borderId="18" xfId="2" applyFont="1" applyFill="1" applyBorder="1" applyAlignment="1">
      <alignment horizontal="right"/>
    </xf>
    <xf numFmtId="164" fontId="21" fillId="2" borderId="19" xfId="2" applyFont="1" applyFill="1" applyBorder="1" applyAlignment="1">
      <alignment horizontal="right"/>
    </xf>
    <xf numFmtId="164" fontId="15" fillId="0" borderId="21" xfId="2" applyFont="1" applyBorder="1" applyAlignment="1">
      <alignment horizontal="right"/>
    </xf>
    <xf numFmtId="164" fontId="15" fillId="0" borderId="20" xfId="2" applyFont="1" applyFill="1" applyBorder="1" applyAlignment="1">
      <alignment horizontal="right"/>
    </xf>
    <xf numFmtId="165" fontId="32" fillId="0" borderId="0" xfId="1" applyFont="1"/>
    <xf numFmtId="165" fontId="33" fillId="0" borderId="0" xfId="1" applyFont="1"/>
    <xf numFmtId="2" fontId="10" fillId="0" borderId="0" xfId="0" applyNumberFormat="1" applyFont="1"/>
    <xf numFmtId="2" fontId="1" fillId="0" borderId="0" xfId="0" applyNumberFormat="1" applyFont="1"/>
    <xf numFmtId="0" fontId="28" fillId="0" borderId="0" xfId="0" applyFont="1" applyAlignment="1">
      <alignment horizontal="center" vertical="center" wrapText="1"/>
    </xf>
    <xf numFmtId="164" fontId="15" fillId="0" borderId="22" xfId="2" applyFont="1" applyBorder="1" applyAlignment="1">
      <alignment horizontal="right"/>
    </xf>
    <xf numFmtId="167" fontId="21" fillId="2" borderId="20" xfId="2" applyNumberFormat="1" applyFont="1" applyFill="1" applyBorder="1" applyAlignment="1">
      <alignment horizontal="right"/>
    </xf>
    <xf numFmtId="0" fontId="1" fillId="0" borderId="15" xfId="0" applyFont="1" applyBorder="1" applyAlignment="1">
      <alignment horizontal="center" vertical="center"/>
    </xf>
    <xf numFmtId="44" fontId="2" fillId="0" borderId="0" xfId="0" applyNumberFormat="1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6" fillId="3" borderId="6" xfId="0" applyFont="1" applyFill="1" applyBorder="1" applyAlignment="1">
      <alignment horizontal="center"/>
    </xf>
    <xf numFmtId="0" fontId="26" fillId="3" borderId="23" xfId="0" applyFont="1" applyFill="1" applyBorder="1" applyAlignment="1">
      <alignment horizontal="center"/>
    </xf>
    <xf numFmtId="164" fontId="23" fillId="0" borderId="17" xfId="2" applyFont="1" applyBorder="1" applyAlignment="1">
      <alignment horizontal="center"/>
    </xf>
    <xf numFmtId="164" fontId="10" fillId="0" borderId="24" xfId="2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142875</xdr:rowOff>
    </xdr:from>
    <xdr:to>
      <xdr:col>0</xdr:col>
      <xdr:colOff>687959</xdr:colOff>
      <xdr:row>5</xdr:row>
      <xdr:rowOff>60049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F24E8B-D7B0-4DD5-B4C2-AF6D4B898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52425"/>
          <a:ext cx="478409" cy="679174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</xdr:row>
      <xdr:rowOff>66675</xdr:rowOff>
    </xdr:from>
    <xdr:to>
      <xdr:col>5</xdr:col>
      <xdr:colOff>373806</xdr:colOff>
      <xdr:row>5</xdr:row>
      <xdr:rowOff>2630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9FDE75D-49CC-4E77-8ABF-B9641FA91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485775"/>
          <a:ext cx="1288206" cy="48840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  <xdr:twoCellAnchor editAs="oneCell">
    <xdr:from>
      <xdr:col>5</xdr:col>
      <xdr:colOff>438150</xdr:colOff>
      <xdr:row>0</xdr:row>
      <xdr:rowOff>36339</xdr:rowOff>
    </xdr:from>
    <xdr:to>
      <xdr:col>6</xdr:col>
      <xdr:colOff>676275</xdr:colOff>
      <xdr:row>4</xdr:row>
      <xdr:rowOff>151679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4B3A3D5-B805-4D1F-8897-020499DA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52975" y="36339"/>
          <a:ext cx="1028700" cy="92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zoomScale="120" zoomScaleNormal="120" workbookViewId="0">
      <selection activeCell="H4" sqref="H4"/>
    </sheetView>
  </sheetViews>
  <sheetFormatPr baseColWidth="10" defaultRowHeight="12.75"/>
  <cols>
    <col min="1" max="1" width="29.140625" style="10" customWidth="1"/>
    <col min="2" max="2" width="11.140625" style="10" customWidth="1"/>
    <col min="3" max="3" width="9.42578125" style="10" customWidth="1"/>
    <col min="4" max="4" width="12" style="10" customWidth="1"/>
    <col min="5" max="5" width="3.7109375" style="10" customWidth="1"/>
    <col min="6" max="6" width="11.85546875" style="10" customWidth="1"/>
    <col min="7" max="16384" width="11.42578125" style="10"/>
  </cols>
  <sheetData>
    <row r="1" spans="1:15" ht="16.5">
      <c r="A1" s="7" t="s">
        <v>0</v>
      </c>
      <c r="B1" s="8"/>
      <c r="C1" s="8"/>
      <c r="D1" s="8"/>
      <c r="E1" s="9"/>
    </row>
    <row r="2" spans="1:15" ht="16.5">
      <c r="A2" s="7" t="s">
        <v>1</v>
      </c>
      <c r="B2" s="8"/>
      <c r="C2" s="8"/>
      <c r="D2" s="8"/>
      <c r="E2" s="9"/>
    </row>
    <row r="3" spans="1:15" ht="15.75">
      <c r="A3" s="11"/>
      <c r="B3" s="11"/>
      <c r="C3" s="11"/>
      <c r="D3" s="11"/>
      <c r="E3" s="12"/>
    </row>
    <row r="4" spans="1:15" ht="15">
      <c r="A4" s="13" t="s">
        <v>2</v>
      </c>
      <c r="B4" s="14"/>
      <c r="C4" s="15"/>
      <c r="D4" s="15"/>
      <c r="E4" s="16"/>
    </row>
    <row r="5" spans="1:15">
      <c r="A5" s="17"/>
      <c r="B5" s="17"/>
      <c r="C5" s="17"/>
      <c r="D5" s="17"/>
    </row>
    <row r="6" spans="1:15">
      <c r="A6" s="17"/>
      <c r="B6" s="17"/>
      <c r="D6" s="17"/>
    </row>
    <row r="7" spans="1:15" ht="15" customHeight="1">
      <c r="A7" s="18" t="s">
        <v>3</v>
      </c>
      <c r="B7" s="3" t="s">
        <v>37</v>
      </c>
      <c r="C7" s="19"/>
      <c r="D7" s="19"/>
      <c r="E7" s="20"/>
      <c r="O7" s="68"/>
    </row>
    <row r="8" spans="1:15" ht="15" customHeight="1">
      <c r="A8" s="18" t="s">
        <v>4</v>
      </c>
      <c r="B8" s="4" t="s">
        <v>43</v>
      </c>
      <c r="C8" s="19"/>
      <c r="D8" s="19"/>
      <c r="E8" s="20"/>
      <c r="O8" s="68"/>
    </row>
    <row r="9" spans="1:15" ht="15" customHeight="1">
      <c r="A9" s="18" t="s">
        <v>5</v>
      </c>
      <c r="B9" s="75" t="s">
        <v>44</v>
      </c>
      <c r="C9" s="75"/>
      <c r="D9" s="75"/>
      <c r="E9" s="76"/>
      <c r="F9" s="77"/>
      <c r="G9" s="77"/>
      <c r="H9" s="77"/>
      <c r="I9" s="77"/>
      <c r="O9" s="68"/>
    </row>
    <row r="10" spans="1:15" ht="15" customHeight="1">
      <c r="A10" s="18" t="s">
        <v>6</v>
      </c>
      <c r="B10" s="3" t="s">
        <v>32</v>
      </c>
      <c r="C10" s="19"/>
      <c r="D10" s="19"/>
      <c r="E10" s="20"/>
      <c r="O10" s="69"/>
    </row>
    <row r="11" spans="1:15" ht="15" customHeight="1">
      <c r="A11" s="18" t="s">
        <v>7</v>
      </c>
      <c r="B11" s="5" t="s">
        <v>49</v>
      </c>
      <c r="C11" s="19"/>
      <c r="D11" s="19"/>
      <c r="E11" s="20"/>
      <c r="O11" s="69"/>
    </row>
    <row r="12" spans="1:15" ht="15" customHeight="1">
      <c r="A12" s="18" t="s">
        <v>8</v>
      </c>
      <c r="B12" s="5" t="s">
        <v>48</v>
      </c>
      <c r="C12" s="19"/>
      <c r="D12" s="21"/>
      <c r="E12" s="22"/>
      <c r="G12" s="23"/>
      <c r="I12" s="66"/>
      <c r="L12" s="51"/>
      <c r="O12" s="69"/>
    </row>
    <row r="13" spans="1:15" ht="13.5">
      <c r="A13" s="24"/>
      <c r="B13" s="19"/>
      <c r="C13" s="19"/>
      <c r="D13" s="19"/>
      <c r="E13" s="20"/>
      <c r="G13" s="23"/>
      <c r="I13" s="66"/>
      <c r="O13" s="69"/>
    </row>
    <row r="14" spans="1:15" ht="13.5">
      <c r="A14" s="24"/>
      <c r="B14" s="17"/>
      <c r="C14" s="17"/>
      <c r="D14" s="17"/>
      <c r="E14" s="20"/>
      <c r="G14" s="23"/>
      <c r="I14" s="66"/>
      <c r="J14" s="51"/>
      <c r="K14" s="51"/>
      <c r="O14" s="68"/>
    </row>
    <row r="15" spans="1:15" ht="14.25" thickBot="1">
      <c r="A15" s="24"/>
      <c r="B15" s="17"/>
      <c r="C15" s="17"/>
      <c r="D15" s="17"/>
      <c r="E15" s="20"/>
      <c r="G15" s="23"/>
      <c r="I15" s="66"/>
      <c r="J15" s="51" t="s">
        <v>10</v>
      </c>
      <c r="K15" s="51" t="s">
        <v>33</v>
      </c>
      <c r="L15" s="51" t="s">
        <v>11</v>
      </c>
    </row>
    <row r="16" spans="1:15" ht="13.5" thickTop="1">
      <c r="A16" s="25" t="s">
        <v>9</v>
      </c>
      <c r="B16" s="26" t="s">
        <v>10</v>
      </c>
      <c r="C16" s="2" t="s">
        <v>28</v>
      </c>
      <c r="D16" s="27" t="s">
        <v>11</v>
      </c>
      <c r="E16" s="20"/>
      <c r="G16" s="28"/>
      <c r="H16" s="29"/>
      <c r="I16" s="66"/>
      <c r="J16" s="51">
        <v>675.68</v>
      </c>
      <c r="K16" s="51">
        <v>54.05</v>
      </c>
      <c r="L16" s="51">
        <f>J16+K16</f>
        <v>729.7299999999999</v>
      </c>
      <c r="M16" s="51"/>
    </row>
    <row r="17" spans="1:13" ht="13.5">
      <c r="A17" s="30" t="s">
        <v>12</v>
      </c>
      <c r="B17" s="59">
        <v>1486.72</v>
      </c>
      <c r="C17" s="59">
        <v>193.28</v>
      </c>
      <c r="D17" s="60">
        <f t="shared" ref="D17:D24" si="0">SUM(B17:C17)</f>
        <v>1680</v>
      </c>
      <c r="E17" s="20"/>
      <c r="F17" s="31"/>
      <c r="G17" s="23"/>
      <c r="I17" s="66"/>
      <c r="J17" s="10">
        <v>675.68</v>
      </c>
      <c r="K17" s="10">
        <v>54.05</v>
      </c>
      <c r="L17" s="51">
        <f t="shared" ref="L17:L24" si="1">J17+K17</f>
        <v>729.7299999999999</v>
      </c>
    </row>
    <row r="18" spans="1:13" ht="13.5">
      <c r="A18" s="6" t="s">
        <v>30</v>
      </c>
      <c r="B18" s="59"/>
      <c r="C18" s="59"/>
      <c r="D18" s="60">
        <f t="shared" si="0"/>
        <v>0</v>
      </c>
      <c r="E18" s="20"/>
      <c r="G18" s="32"/>
      <c r="H18" s="33"/>
      <c r="I18" s="66"/>
      <c r="J18" s="10">
        <v>1121.6199999999999</v>
      </c>
      <c r="K18" s="10">
        <v>89.73</v>
      </c>
      <c r="L18" s="51">
        <f t="shared" si="1"/>
        <v>1211.3499999999999</v>
      </c>
    </row>
    <row r="19" spans="1:13" ht="13.5">
      <c r="A19" s="30" t="s">
        <v>23</v>
      </c>
      <c r="B19" s="59">
        <v>1080</v>
      </c>
      <c r="C19" s="59">
        <v>80.81</v>
      </c>
      <c r="D19" s="60">
        <f>SUM(B19:C19)</f>
        <v>1160.81</v>
      </c>
      <c r="E19" s="20"/>
      <c r="G19" s="32"/>
      <c r="H19" s="33"/>
      <c r="I19" s="66"/>
      <c r="J19" s="74">
        <f>SUM(J16:J18)</f>
        <v>2472.9799999999996</v>
      </c>
      <c r="K19" s="74">
        <f>SUM(K16:K18)</f>
        <v>197.82999999999998</v>
      </c>
      <c r="L19" s="74">
        <f>SUM(L16:L18)</f>
        <v>2670.8099999999995</v>
      </c>
    </row>
    <row r="20" spans="1:13" ht="13.5">
      <c r="A20" s="30" t="s">
        <v>22</v>
      </c>
      <c r="B20" s="59">
        <v>970.69</v>
      </c>
      <c r="C20" s="59">
        <v>155.31</v>
      </c>
      <c r="D20" s="60">
        <f t="shared" si="0"/>
        <v>1126</v>
      </c>
      <c r="E20" s="20"/>
      <c r="F20" s="17"/>
      <c r="G20" s="32"/>
      <c r="I20" s="66" t="s">
        <v>38</v>
      </c>
      <c r="L20" s="51"/>
    </row>
    <row r="21" spans="1:13" ht="13.5">
      <c r="A21" s="6" t="s">
        <v>34</v>
      </c>
      <c r="B21" s="59"/>
      <c r="C21" s="59"/>
      <c r="D21" s="60">
        <f t="shared" si="0"/>
        <v>0</v>
      </c>
      <c r="E21" s="20"/>
      <c r="G21" s="23"/>
      <c r="J21" s="66"/>
      <c r="L21" s="51"/>
    </row>
    <row r="22" spans="1:13" ht="13.5">
      <c r="A22" s="6" t="s">
        <v>36</v>
      </c>
      <c r="B22" s="59">
        <v>116.09</v>
      </c>
      <c r="C22" s="59"/>
      <c r="D22" s="60">
        <f t="shared" si="0"/>
        <v>116.09</v>
      </c>
      <c r="E22" s="20"/>
      <c r="G22" s="23"/>
      <c r="J22" s="66">
        <v>20.27</v>
      </c>
      <c r="K22" s="51"/>
      <c r="L22" s="51">
        <f t="shared" si="1"/>
        <v>20.27</v>
      </c>
    </row>
    <row r="23" spans="1:13" ht="13.5">
      <c r="A23" s="6" t="s">
        <v>29</v>
      </c>
      <c r="B23" s="59"/>
      <c r="C23" s="61"/>
      <c r="D23" s="60">
        <f t="shared" si="0"/>
        <v>0</v>
      </c>
      <c r="E23" s="20"/>
      <c r="I23" s="67"/>
      <c r="J23" s="66">
        <v>20.27</v>
      </c>
      <c r="L23" s="51">
        <f t="shared" si="1"/>
        <v>20.27</v>
      </c>
    </row>
    <row r="24" spans="1:13" ht="13.5">
      <c r="A24" s="6" t="s">
        <v>27</v>
      </c>
      <c r="B24" s="59"/>
      <c r="C24" s="61"/>
      <c r="D24" s="60">
        <f t="shared" si="0"/>
        <v>0</v>
      </c>
      <c r="E24" s="20"/>
      <c r="J24" s="66">
        <v>33.65</v>
      </c>
      <c r="L24" s="51">
        <f t="shared" si="1"/>
        <v>33.65</v>
      </c>
    </row>
    <row r="25" spans="1:13" ht="13.5" thickBot="1">
      <c r="A25" s="34" t="s">
        <v>13</v>
      </c>
      <c r="B25" s="62"/>
      <c r="C25" s="63"/>
      <c r="D25" s="72">
        <f>SUM(D17:D24)</f>
        <v>4082.9</v>
      </c>
      <c r="E25" s="20"/>
      <c r="F25" s="35"/>
      <c r="L25" s="51">
        <f>L22+L23+L24</f>
        <v>74.19</v>
      </c>
    </row>
    <row r="26" spans="1:13" ht="13.5" thickTop="1">
      <c r="A26" s="36"/>
      <c r="B26" s="20"/>
      <c r="C26" s="20"/>
      <c r="D26" s="20"/>
      <c r="E26" s="20"/>
      <c r="J26" s="67"/>
    </row>
    <row r="27" spans="1:13">
      <c r="A27" s="20"/>
      <c r="B27" s="20"/>
      <c r="C27" s="20"/>
      <c r="D27" s="20"/>
      <c r="E27" s="20"/>
      <c r="L27" s="74">
        <f>L19+L25</f>
        <v>2744.9999999999995</v>
      </c>
      <c r="M27" s="51" t="s">
        <v>39</v>
      </c>
    </row>
    <row r="28" spans="1:13" ht="13.5" thickBot="1">
      <c r="A28" s="20"/>
      <c r="B28" s="20"/>
      <c r="C28" s="20"/>
      <c r="D28" s="20"/>
      <c r="E28" s="20"/>
    </row>
    <row r="29" spans="1:13" ht="24.75" thickTop="1">
      <c r="A29" s="37" t="s">
        <v>14</v>
      </c>
      <c r="B29" s="38"/>
      <c r="C29" s="20"/>
      <c r="D29" s="84" t="s">
        <v>24</v>
      </c>
      <c r="E29" s="85"/>
      <c r="F29" s="39" t="s">
        <v>25</v>
      </c>
      <c r="G29" s="40"/>
      <c r="J29" s="51">
        <v>150.93</v>
      </c>
      <c r="K29" s="51">
        <v>12.07</v>
      </c>
      <c r="L29" s="51">
        <f>J29+K29</f>
        <v>163</v>
      </c>
    </row>
    <row r="30" spans="1:13">
      <c r="A30" s="41" t="s">
        <v>15</v>
      </c>
      <c r="B30" s="64">
        <v>5252</v>
      </c>
      <c r="C30" s="20"/>
      <c r="D30" s="58" t="s">
        <v>16</v>
      </c>
      <c r="E30" s="73" t="s">
        <v>35</v>
      </c>
      <c r="F30" s="86"/>
      <c r="G30" s="40"/>
      <c r="J30" s="10">
        <v>74.5</v>
      </c>
      <c r="K30" s="10">
        <v>0</v>
      </c>
      <c r="L30" s="51">
        <f t="shared" ref="L30:L39" si="2">J30+K30</f>
        <v>74.5</v>
      </c>
    </row>
    <row r="31" spans="1:13" ht="13.5" thickBot="1">
      <c r="A31" s="41" t="s">
        <v>9</v>
      </c>
      <c r="B31" s="65">
        <v>4082.9</v>
      </c>
      <c r="C31" s="20"/>
      <c r="D31" s="42" t="s">
        <v>18</v>
      </c>
      <c r="E31" s="43"/>
      <c r="F31" s="87"/>
      <c r="G31" s="40"/>
      <c r="J31" s="10">
        <v>146.30000000000001</v>
      </c>
      <c r="K31" s="10">
        <v>11.7</v>
      </c>
      <c r="L31" s="51">
        <f t="shared" si="2"/>
        <v>158</v>
      </c>
    </row>
    <row r="32" spans="1:13" ht="14.25" thickTop="1" thickBot="1">
      <c r="A32" s="44" t="s">
        <v>17</v>
      </c>
      <c r="B32" s="71">
        <f>SUM(B30-B31)</f>
        <v>1169.0999999999999</v>
      </c>
      <c r="C32" s="45"/>
      <c r="D32" s="46"/>
      <c r="E32" s="47"/>
      <c r="F32" s="48"/>
      <c r="J32" s="51">
        <v>189.81</v>
      </c>
      <c r="K32" s="51">
        <v>15.19</v>
      </c>
      <c r="L32" s="51">
        <f t="shared" si="2"/>
        <v>205</v>
      </c>
    </row>
    <row r="33" spans="1:14" ht="13.5" thickTop="1">
      <c r="A33" s="20"/>
      <c r="B33" s="20"/>
      <c r="C33" s="20"/>
      <c r="D33" s="20"/>
      <c r="E33" s="20"/>
      <c r="J33" s="51">
        <v>243.52</v>
      </c>
      <c r="K33" s="51">
        <v>19.48</v>
      </c>
      <c r="L33" s="51">
        <f t="shared" si="2"/>
        <v>263</v>
      </c>
    </row>
    <row r="34" spans="1:14" ht="14.25" customHeight="1">
      <c r="A34" s="88" t="s">
        <v>26</v>
      </c>
      <c r="B34" s="88"/>
      <c r="C34" s="88"/>
      <c r="D34" s="88"/>
      <c r="E34" s="88"/>
      <c r="F34" s="88"/>
      <c r="J34" s="51">
        <v>29</v>
      </c>
      <c r="K34" s="51">
        <v>0</v>
      </c>
      <c r="L34" s="51">
        <f t="shared" si="2"/>
        <v>29</v>
      </c>
    </row>
    <row r="35" spans="1:14" ht="25.5" customHeight="1">
      <c r="A35" s="88"/>
      <c r="B35" s="88"/>
      <c r="C35" s="88"/>
      <c r="D35" s="88"/>
      <c r="E35" s="88"/>
      <c r="F35" s="88"/>
      <c r="J35" s="51">
        <v>160.19</v>
      </c>
      <c r="K35" s="51">
        <v>12.81</v>
      </c>
      <c r="L35" s="51">
        <f t="shared" si="2"/>
        <v>173</v>
      </c>
    </row>
    <row r="36" spans="1:14">
      <c r="A36" s="70"/>
      <c r="B36" s="70"/>
      <c r="C36" s="70"/>
      <c r="D36" s="70"/>
      <c r="E36" s="70"/>
      <c r="F36" s="70"/>
      <c r="J36" s="51">
        <v>60</v>
      </c>
      <c r="K36" s="51">
        <v>4.8</v>
      </c>
      <c r="L36" s="51">
        <f t="shared" si="2"/>
        <v>64.8</v>
      </c>
    </row>
    <row r="37" spans="1:14">
      <c r="A37" s="70"/>
      <c r="B37" s="70"/>
      <c r="C37" s="50"/>
      <c r="D37" s="70"/>
      <c r="E37" s="70"/>
      <c r="F37" s="70"/>
      <c r="J37" s="51">
        <v>185</v>
      </c>
      <c r="K37" s="51">
        <v>14.8</v>
      </c>
      <c r="L37" s="51">
        <f t="shared" si="2"/>
        <v>199.8</v>
      </c>
    </row>
    <row r="38" spans="1:14" ht="21.75" customHeight="1">
      <c r="A38" s="90" t="s">
        <v>45</v>
      </c>
      <c r="B38" s="90"/>
      <c r="C38" s="78"/>
      <c r="D38" s="56" t="s">
        <v>46</v>
      </c>
      <c r="E38" s="78"/>
      <c r="F38" s="78"/>
      <c r="G38" s="54"/>
      <c r="J38" s="51">
        <v>360</v>
      </c>
      <c r="K38" s="51">
        <v>28.8</v>
      </c>
      <c r="L38" s="51">
        <f t="shared" si="2"/>
        <v>388.8</v>
      </c>
    </row>
    <row r="39" spans="1:14" ht="13.5" customHeight="1">
      <c r="A39" s="89" t="s">
        <v>40</v>
      </c>
      <c r="B39" s="89"/>
      <c r="C39" s="78"/>
      <c r="D39" s="57" t="s">
        <v>19</v>
      </c>
      <c r="E39" s="79"/>
      <c r="F39" s="78"/>
      <c r="G39" s="54"/>
      <c r="J39" s="10">
        <v>225</v>
      </c>
      <c r="K39" s="10">
        <v>36</v>
      </c>
      <c r="L39" s="51">
        <f t="shared" si="2"/>
        <v>261</v>
      </c>
    </row>
    <row r="40" spans="1:14">
      <c r="A40" s="81"/>
      <c r="B40" s="83"/>
      <c r="C40" s="83"/>
      <c r="D40" s="57" t="s">
        <v>47</v>
      </c>
      <c r="E40" s="82"/>
      <c r="F40" s="83"/>
      <c r="G40" s="83"/>
      <c r="J40" s="74">
        <f>SUM(J29:J39)</f>
        <v>1824.25</v>
      </c>
      <c r="K40" s="74">
        <f>SUM(K29:K39)</f>
        <v>155.64999999999998</v>
      </c>
      <c r="L40" s="74">
        <f>SUM(L29:L39)</f>
        <v>1979.8999999999999</v>
      </c>
      <c r="M40" s="51" t="s">
        <v>42</v>
      </c>
      <c r="N40" s="10">
        <v>1326.5</v>
      </c>
    </row>
    <row r="41" spans="1:14">
      <c r="A41" s="54"/>
      <c r="B41" s="54"/>
      <c r="C41" s="78"/>
      <c r="D41" s="78"/>
      <c r="E41" s="78"/>
      <c r="F41" s="78"/>
      <c r="G41" s="80"/>
      <c r="L41" s="51"/>
    </row>
    <row r="42" spans="1:14">
      <c r="A42" s="51"/>
      <c r="B42" s="51"/>
      <c r="C42" s="51"/>
      <c r="D42" s="51"/>
      <c r="E42" s="51"/>
      <c r="F42" s="51"/>
      <c r="J42" s="51">
        <v>434.48</v>
      </c>
      <c r="K42" s="51">
        <v>69.52</v>
      </c>
      <c r="L42" s="51">
        <f>J42+K42</f>
        <v>504</v>
      </c>
    </row>
    <row r="43" spans="1:14">
      <c r="A43" s="55"/>
      <c r="B43" s="56" t="s">
        <v>31</v>
      </c>
      <c r="C43" s="52"/>
      <c r="D43" s="52"/>
      <c r="E43" s="52"/>
      <c r="F43" s="51"/>
      <c r="J43" s="10">
        <v>434.48</v>
      </c>
      <c r="K43" s="10">
        <v>69.52</v>
      </c>
      <c r="L43" s="51">
        <f t="shared" ref="L43" si="3">J43+K43</f>
        <v>504</v>
      </c>
    </row>
    <row r="44" spans="1:14">
      <c r="A44" s="1"/>
      <c r="B44" s="57" t="s">
        <v>20</v>
      </c>
      <c r="C44" s="53"/>
      <c r="D44" s="52"/>
      <c r="E44" s="52"/>
      <c r="F44" s="51"/>
      <c r="L44" s="51"/>
    </row>
    <row r="45" spans="1:14">
      <c r="A45" s="1"/>
      <c r="B45" s="57" t="s">
        <v>21</v>
      </c>
      <c r="C45" s="53"/>
      <c r="D45" s="52"/>
      <c r="E45" s="52"/>
      <c r="F45" s="51"/>
      <c r="J45" s="74">
        <f>SUM(J42:J44)</f>
        <v>868.96</v>
      </c>
      <c r="K45" s="74">
        <f>SUM(K42:K44)</f>
        <v>139.04</v>
      </c>
      <c r="L45" s="74">
        <f>SUM(L42:L44)</f>
        <v>1008</v>
      </c>
      <c r="M45" s="51" t="s">
        <v>41</v>
      </c>
    </row>
    <row r="46" spans="1:14">
      <c r="A46" s="49"/>
      <c r="B46" s="49"/>
      <c r="C46" s="49"/>
      <c r="D46" s="49"/>
      <c r="L46" s="51"/>
    </row>
    <row r="47" spans="1:14">
      <c r="J47" s="67"/>
    </row>
    <row r="48" spans="1:14">
      <c r="L48" s="74"/>
    </row>
  </sheetData>
  <mergeCells count="5">
    <mergeCell ref="D29:E29"/>
    <mergeCell ref="F30:F31"/>
    <mergeCell ref="A34:F35"/>
    <mergeCell ref="A39:B39"/>
    <mergeCell ref="A38:B38"/>
  </mergeCells>
  <phoneticPr fontId="34" type="noConversion"/>
  <pageMargins left="0.7" right="0.7" top="0.75" bottom="0.75" header="0.3" footer="0.3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PORTUARIA INTEG</dc:creator>
  <cp:lastModifiedBy>VIRIDIANA</cp:lastModifiedBy>
  <cp:lastPrinted>2023-10-10T20:55:57Z</cp:lastPrinted>
  <dcterms:created xsi:type="dcterms:W3CDTF">2000-06-01T21:40:12Z</dcterms:created>
  <dcterms:modified xsi:type="dcterms:W3CDTF">2023-10-10T20:58:14Z</dcterms:modified>
</cp:coreProperties>
</file>