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C510DDD0-9305-4465-B646-243682B87E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MEX VEGAS" sheetId="3" r:id="rId1"/>
    <sheet name="Hoja1" sheetId="4" r:id="rId2"/>
  </sheets>
  <definedNames>
    <definedName name="_xlnm.Print_Area" localSheetId="0">'IMEX VEGAS'!$B$3:$Q$57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4" l="1"/>
  <c r="J15" i="4"/>
  <c r="L15" i="4" s="1"/>
  <c r="E39" i="3" l="1"/>
  <c r="O37" i="3"/>
  <c r="O39" i="3" s="1"/>
  <c r="N37" i="3"/>
  <c r="N39" i="3" s="1"/>
  <c r="M37" i="3"/>
  <c r="M39" i="3" s="1"/>
  <c r="L37" i="3"/>
  <c r="L39" i="3" s="1"/>
  <c r="K37" i="3"/>
  <c r="K39" i="3" s="1"/>
  <c r="J37" i="3"/>
  <c r="J39" i="3" s="1"/>
  <c r="I37" i="3"/>
  <c r="I39" i="3" s="1"/>
  <c r="H37" i="3"/>
  <c r="H39" i="3" s="1"/>
  <c r="G37" i="3"/>
  <c r="G39" i="3" s="1"/>
  <c r="F37" i="3"/>
  <c r="F39" i="3" s="1"/>
  <c r="D37" i="3"/>
  <c r="D39" i="3" s="1"/>
  <c r="P39" i="3" l="1"/>
  <c r="O50" i="3" s="1"/>
  <c r="E8" i="4"/>
  <c r="F8" i="4" s="1"/>
  <c r="O51" i="3" l="1"/>
</calcChain>
</file>

<file path=xl/sharedStrings.xml><?xml version="1.0" encoding="utf-8"?>
<sst xmlns="http://schemas.openxmlformats.org/spreadsheetml/2006/main" count="85" uniqueCount="66">
  <si>
    <t xml:space="preserve">EVENTO: </t>
  </si>
  <si>
    <t xml:space="preserve">DELEGADO: </t>
  </si>
  <si>
    <t xml:space="preserve">LUGAR :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</si>
  <si>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</si>
  <si>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</si>
  <si>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</si>
  <si>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</si>
  <si>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</si>
  <si>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</si>
  <si>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</si>
  <si>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</si>
  <si>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</si>
  <si>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</si>
  <si>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</si>
  <si>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</si>
  <si>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</si>
  <si>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</si>
  <si>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</si>
  <si>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</si>
  <si>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</si>
  <si>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</si>
  <si>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</si>
  <si>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</si>
  <si>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</si>
  <si>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</si>
  <si>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VIATICOS:</t>
  </si>
  <si>
    <t>1.-</t>
  </si>
  <si>
    <t>2.-</t>
  </si>
  <si>
    <t>3.-</t>
  </si>
  <si>
    <t>4.-</t>
  </si>
  <si>
    <t>5.-</t>
  </si>
  <si>
    <t>6.-</t>
  </si>
  <si>
    <t xml:space="preserve">N   O   T   A  :  </t>
  </si>
  <si>
    <t>DEPARTAMENTO DE CONTABILIDAD              COMPROBACION DE GASTOS EN EL EXTRANJERO</t>
  </si>
  <si>
    <r>
      <t>LA COMPROBACIÓN DEBERÁ REALIZARSE DENTRO DE LOS PRIMEROS</t>
    </r>
    <r>
      <rPr>
        <b/>
        <sz val="12"/>
        <color theme="1"/>
        <rFont val="Calibri"/>
        <family val="2"/>
        <scheme val="minor"/>
      </rPr>
      <t xml:space="preserve"> 5 DÍAS HÁBILES POSTERIORES A LA COMISIÓN</t>
    </r>
    <r>
      <rPr>
        <sz val="12"/>
        <color theme="1"/>
        <rFont val="Calibri"/>
        <family val="2"/>
        <scheme val="minor"/>
      </rPr>
      <t xml:space="preserve">. </t>
    </r>
  </si>
  <si>
    <r>
      <t xml:space="preserve">DEBERA VENIR </t>
    </r>
    <r>
      <rPr>
        <b/>
        <sz val="12"/>
        <color theme="1"/>
        <rFont val="Calibri"/>
        <family val="2"/>
        <scheme val="minor"/>
      </rPr>
      <t>ANEXO EL REPORTE DE RESULTADOS Y CARTA DE COMISIÓN.</t>
    </r>
  </si>
  <si>
    <r>
      <t>EN EL CASO DE LA REP. MEX. (</t>
    </r>
    <r>
      <rPr>
        <b/>
        <sz val="12"/>
        <color theme="1"/>
        <rFont val="Calibri"/>
        <family val="2"/>
        <scheme val="minor"/>
      </rPr>
      <t>UNICAMENTE SE ACEPTARAN FACTURAS O COMPROBANTES FISCALES</t>
    </r>
    <r>
      <rPr>
        <sz val="12"/>
        <color theme="1"/>
        <rFont val="Calibri"/>
        <family val="2"/>
        <scheme val="minor"/>
      </rPr>
      <t>).</t>
    </r>
  </si>
  <si>
    <r>
      <rPr>
        <b/>
        <sz val="12"/>
        <color theme="1"/>
        <rFont val="Calibri"/>
        <family val="2"/>
        <scheme val="minor"/>
      </rPr>
      <t>NO SE ACEPTARÁN</t>
    </r>
    <r>
      <rPr>
        <sz val="12"/>
        <color theme="1"/>
        <rFont val="Calibri"/>
        <family val="2"/>
        <scheme val="minor"/>
      </rPr>
      <t xml:space="preserve"> FACTURAS QUE NO COINCIDAN CON LAS FECHAS Y LUGARES DONDE SE REALIZÓ LA COMISIÓN.</t>
    </r>
  </si>
  <si>
    <r>
      <t xml:space="preserve">PARA EL PAGO DE </t>
    </r>
    <r>
      <rPr>
        <b/>
        <sz val="12"/>
        <color theme="1"/>
        <rFont val="Calibri"/>
        <family val="2"/>
        <scheme val="minor"/>
      </rPr>
      <t>TRANSPORTE</t>
    </r>
    <r>
      <rPr>
        <sz val="12"/>
        <color theme="1"/>
        <rFont val="Calibri"/>
        <family val="2"/>
        <scheme val="minor"/>
      </rPr>
      <t xml:space="preserve"> TALES COMO TAXIS DE SITIO O DE ALGÚN OTRO TIPO DEBERA DE EXPIDIR </t>
    </r>
    <r>
      <rPr>
        <b/>
        <sz val="12"/>
        <color theme="1"/>
        <rFont val="Calibri"/>
        <family val="2"/>
        <scheme val="minor"/>
      </rPr>
      <t>COMPROBANTE AUTORIZADO</t>
    </r>
    <r>
      <rPr>
        <sz val="12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</si>
  <si>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NO SE AUTORIZARÁ</t>
    </r>
    <r>
      <rPr>
        <sz val="12"/>
        <color theme="1"/>
        <rFont val="Calibri"/>
        <family val="2"/>
        <scheme val="minor"/>
      </rPr>
      <t xml:space="preserve"> NINGUN TIPO DE PROPINA.</t>
    </r>
  </si>
  <si>
    <t>FECHA:</t>
  </si>
  <si>
    <t>DIR.DE ADMON &amp; FINANZAS</t>
  </si>
  <si>
    <t>A FAVOR DE LA COMISIONADA</t>
  </si>
  <si>
    <t>Carolina Santillán</t>
  </si>
  <si>
    <t xml:space="preserve">CAROLINA A. SANTILLÁN RODRÍGUEZ </t>
  </si>
  <si>
    <t>ROSA EK CANCHÉ</t>
  </si>
  <si>
    <t>ROCÍO GONZÁLEZ JONGUITUD</t>
  </si>
  <si>
    <t>GERENTE DE TURISMO DE REUNIONES</t>
  </si>
  <si>
    <t>DIR. TURISMO DE REUNIONES BODAS &amp; GOLF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</si>
  <si>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</si>
  <si>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EURO</t>
  </si>
  <si>
    <t>IMEX AMERICA</t>
  </si>
  <si>
    <t>06 - 11 Octubre 2024</t>
  </si>
  <si>
    <t>Las Vegas, Nevada</t>
  </si>
  <si>
    <t>TAXI</t>
  </si>
  <si>
    <t>UBER</t>
  </si>
  <si>
    <t>taxi</t>
  </si>
  <si>
    <t>efectivo</t>
  </si>
  <si>
    <t>noodle</t>
  </si>
  <si>
    <t>jonny rockets</t>
  </si>
  <si>
    <t>uber</t>
  </si>
  <si>
    <t>starbucks</t>
  </si>
  <si>
    <t>pizza</t>
  </si>
  <si>
    <t>agua mineral</t>
  </si>
  <si>
    <t>burrata</t>
  </si>
  <si>
    <t>luxor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</si>
</sst>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4" fontId="4" fillId="0" borderId="6" xfId="0" applyNumberFormat="1" applyFont="1" applyBorder="1"/>
    <xf numFmtId="0" fontId="3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4" fillId="0" borderId="14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4" fontId="4" fillId="0" borderId="12" xfId="0" applyNumberFormat="1" applyFont="1" applyBorder="1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2" fillId="0" borderId="0" xfId="0" applyNumberFormat="1" applyFont="1" applyAlignment="1">
      <alignment vertical="center"/>
    </xf>
    <xf numFmtId="14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/>
    </xf>
    <xf numFmtId="4" fontId="4" fillId="0" borderId="12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44" fontId="4" fillId="0" borderId="12" xfId="1" applyFont="1" applyBorder="1" applyAlignment="1">
      <alignment horizontal="center"/>
    </xf>
    <xf numFmtId="44" fontId="4" fillId="0" borderId="12" xfId="1" applyFont="1" applyFill="1" applyBorder="1" applyAlignment="1">
      <alignment horizontal="center" vertical="center"/>
    </xf>
    <xf numFmtId="44" fontId="4" fillId="2" borderId="13" xfId="1" applyFont="1" applyFill="1" applyBorder="1" applyAlignment="1">
      <alignment horizontal="center" vertical="center"/>
    </xf>
    <xf numFmtId="44" fontId="2" fillId="0" borderId="12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3" fillId="0" borderId="16" xfId="0" applyFont="1" applyBorder="1"/>
    <xf numFmtId="0" fontId="4" fillId="0" borderId="1" xfId="0" applyFont="1" applyBorder="1"/>
    <xf numFmtId="0" fontId="4" fillId="4" borderId="9" xfId="0" applyFont="1" applyFill="1" applyBorder="1" applyAlignment="1">
      <alignment horizontal="center" vertical="center"/>
    </xf>
    <xf numFmtId="44" fontId="4" fillId="4" borderId="12" xfId="1" applyFont="1" applyFill="1" applyBorder="1" applyAlignment="1">
      <alignment horizontal="center" vertical="center"/>
    </xf>
    <xf numFmtId="44" fontId="4" fillId="4" borderId="12" xfId="1" applyFont="1" applyFill="1" applyBorder="1" applyAlignment="1">
      <alignment horizontal="center"/>
    </xf>
    <xf numFmtId="2" fontId="4" fillId="4" borderId="12" xfId="0" applyNumberFormat="1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 wrapText="1"/>
    </xf>
    <xf numFmtId="4" fontId="4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4" fontId="4" fillId="0" borderId="7" xfId="1" applyFont="1" applyFill="1" applyBorder="1" applyAlignment="1">
      <alignment horizontal="center" vertical="center"/>
    </xf>
    <xf numFmtId="44" fontId="0" fillId="0" borderId="0" xfId="0" applyNumberFormat="1"/>
    <xf numFmtId="4" fontId="0" fillId="0" borderId="0" xfId="0" applyNumberForma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3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69410</xdr:colOff>
      <xdr:row>2</xdr:row>
      <xdr:rowOff>190500</xdr:rowOff>
    </xdr:from>
    <xdr:to>
      <xdr:col>8</xdr:col>
      <xdr:colOff>285750</xdr:colOff>
      <xdr:row>6</xdr:row>
      <xdr:rowOff>128654</xdr:rowOff>
    </xdr:to>
    <xdr:pic>
      <xdr:nvPicPr>
        <xdr:cNvPr id="3" name="2 Imagen" descr="07846568-9866-4FAF-9B40-2C6C198F1C0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410" y="503464"/>
          <a:ext cx="5427876" cy="91786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127907</xdr:colOff>
      <xdr:row>6</xdr:row>
      <xdr:rowOff>25852</xdr:rowOff>
    </xdr:from>
    <xdr:to>
      <xdr:col>8</xdr:col>
      <xdr:colOff>182666</xdr:colOff>
      <xdr:row>7</xdr:row>
      <xdr:rowOff>1745</xdr:rowOff>
    </xdr:to>
    <xdr:pic>
      <xdr:nvPicPr>
        <xdr:cNvPr id="4" name="3 Imagen" descr="477694ED-15FE-4108-8023-29F7DC054C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907" y="1318531"/>
          <a:ext cx="5266295" cy="1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59"/>
  <sheetViews>
    <sheetView tabSelected="1" view="pageBreakPreview" topLeftCell="A26" zoomScale="85" zoomScaleNormal="70" zoomScaleSheetLayoutView="85" workbookViewId="0">
      <selection activeCell="O49" sqref="O49:P49"/>
    </sheetView>
  </sheetViews>
  <sheetFormatPr baseColWidth="10" defaultColWidth="11.44140625" defaultRowHeight="15.6" x14ac:dyDescent="0.3"/>
  <cols>
    <col min="1" max="1" width="3.6640625" style="2" customWidth="1"/>
    <col min="2" max="2" width="2" style="2" customWidth="1"/>
    <col min="3" max="3" width="14.5546875" style="2" customWidth="1"/>
    <col min="4" max="4" width="10.88671875" style="2" customWidth="1"/>
    <col min="5" max="5" width="11.44140625" style="2" customWidth="1"/>
    <col min="6" max="6" width="11" style="2" customWidth="1"/>
    <col min="7" max="10" width="12.109375" style="2" customWidth="1"/>
    <col min="11" max="11" width="13" style="2" customWidth="1"/>
    <col min="12" max="15" width="12.109375" style="2" customWidth="1"/>
    <col min="16" max="16" width="25.44140625" style="2" customWidth="1"/>
    <col min="17" max="17" width="6.33203125" style="2" bestFit="1" customWidth="1"/>
    <col min="18" max="16384" width="11.44140625" style="2"/>
  </cols>
  <sheetData>
    <row r="1" spans="3:16" ht="6" customHeight="1" x14ac:dyDescent="0.3"/>
    <row r="2" spans="3:16" ht="18" customHeight="1" x14ac:dyDescent="0.3">
      <c r="C2" s="3"/>
      <c r="D2" s="3"/>
      <c r="E2" s="3"/>
      <c r="F2" s="3"/>
      <c r="G2" s="4"/>
      <c r="H2" s="5"/>
      <c r="P2" s="5"/>
    </row>
    <row r="3" spans="3:16" ht="18" customHeight="1" x14ac:dyDescent="0.3">
      <c r="C3" s="4"/>
      <c r="D3" s="4"/>
      <c r="G3" s="4"/>
      <c r="H3" s="4"/>
      <c r="K3" s="4"/>
      <c r="L3" s="4"/>
      <c r="M3" s="4"/>
      <c r="N3" s="4"/>
      <c r="O3" s="4"/>
      <c r="P3" s="4"/>
    </row>
    <row r="4" spans="3:16" ht="27" customHeight="1" x14ac:dyDescent="0.3">
      <c r="D4" s="4"/>
      <c r="E4" s="4"/>
      <c r="F4" s="4"/>
      <c r="J4" s="6"/>
      <c r="K4" s="6" t="s">
        <v>0</v>
      </c>
      <c r="L4" s="82" t="s">
        <v>51</v>
      </c>
      <c r="M4" s="82"/>
      <c r="N4" s="82"/>
      <c r="O4" s="82"/>
      <c r="P4" s="5"/>
    </row>
    <row r="5" spans="3:16" x14ac:dyDescent="0.3">
      <c r="D5" s="7"/>
      <c r="E5" s="7"/>
      <c r="F5" s="7"/>
      <c r="G5" s="6"/>
      <c r="H5" s="5"/>
      <c r="I5" s="5"/>
      <c r="K5" s="8" t="s">
        <v>40</v>
      </c>
      <c r="L5" s="83" t="s">
        <v>52</v>
      </c>
      <c r="M5" s="83"/>
      <c r="N5" s="83"/>
      <c r="O5" s="83"/>
      <c r="P5" s="5"/>
    </row>
    <row r="6" spans="3:16" x14ac:dyDescent="0.3">
      <c r="D6" s="7"/>
      <c r="E6" s="7"/>
      <c r="F6" s="7"/>
      <c r="G6" s="6"/>
      <c r="H6" s="5"/>
      <c r="I6" s="5"/>
      <c r="K6" s="8" t="s">
        <v>1</v>
      </c>
      <c r="L6" s="83" t="s">
        <v>43</v>
      </c>
      <c r="M6" s="83"/>
      <c r="N6" s="83"/>
      <c r="O6" s="83"/>
      <c r="P6" s="5"/>
    </row>
    <row r="7" spans="3:16" x14ac:dyDescent="0.3">
      <c r="D7" s="8"/>
      <c r="E7" s="8"/>
      <c r="F7" s="8"/>
      <c r="G7" s="6"/>
      <c r="H7" s="5"/>
      <c r="I7" s="5"/>
      <c r="K7" s="8" t="s">
        <v>2</v>
      </c>
      <c r="L7" s="83" t="s">
        <v>53</v>
      </c>
      <c r="M7" s="83"/>
      <c r="N7" s="83"/>
      <c r="O7" s="83"/>
      <c r="P7" s="5"/>
    </row>
    <row r="8" spans="3:16" ht="21.75" customHeight="1" thickBot="1" x14ac:dyDescent="0.35">
      <c r="C8" s="84" t="s">
        <v>33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5"/>
    </row>
    <row r="9" spans="3:16" ht="16.2" thickBot="1" x14ac:dyDescent="0.35">
      <c r="C9" s="74" t="s">
        <v>3</v>
      </c>
      <c r="D9" s="77" t="s">
        <v>4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9"/>
      <c r="P9" s="5"/>
    </row>
    <row r="10" spans="3:16" ht="16.2" thickBot="1" x14ac:dyDescent="0.35">
      <c r="C10" s="75"/>
      <c r="D10" s="77" t="s">
        <v>5</v>
      </c>
      <c r="E10" s="78"/>
      <c r="F10" s="79"/>
      <c r="G10" s="77" t="s">
        <v>6</v>
      </c>
      <c r="H10" s="78"/>
      <c r="I10" s="79"/>
      <c r="J10" s="77" t="s">
        <v>7</v>
      </c>
      <c r="K10" s="78"/>
      <c r="L10" s="79"/>
      <c r="M10" s="77" t="s">
        <v>8</v>
      </c>
      <c r="N10" s="78"/>
      <c r="O10" s="79"/>
      <c r="P10" s="5"/>
    </row>
    <row r="11" spans="3:16" x14ac:dyDescent="0.3">
      <c r="C11" s="75"/>
      <c r="D11" s="9" t="s">
        <v>9</v>
      </c>
      <c r="E11" s="60" t="s">
        <v>10</v>
      </c>
      <c r="F11" s="80" t="s">
        <v>50</v>
      </c>
      <c r="G11" s="9" t="s">
        <v>9</v>
      </c>
      <c r="H11" s="60" t="s">
        <v>10</v>
      </c>
      <c r="I11" s="80" t="s">
        <v>50</v>
      </c>
      <c r="J11" s="10" t="s">
        <v>11</v>
      </c>
      <c r="K11" s="60" t="s">
        <v>10</v>
      </c>
      <c r="L11" s="80" t="s">
        <v>50</v>
      </c>
      <c r="M11" s="10" t="s">
        <v>11</v>
      </c>
      <c r="N11" s="60" t="s">
        <v>10</v>
      </c>
      <c r="O11" s="80" t="s">
        <v>50</v>
      </c>
      <c r="P11" s="10" t="s">
        <v>12</v>
      </c>
    </row>
    <row r="12" spans="3:16" ht="16.2" thickBot="1" x14ac:dyDescent="0.35">
      <c r="C12" s="76"/>
      <c r="D12" s="11" t="s">
        <v>13</v>
      </c>
      <c r="E12" s="61" t="s">
        <v>14</v>
      </c>
      <c r="F12" s="81"/>
      <c r="G12" s="11" t="s">
        <v>13</v>
      </c>
      <c r="H12" s="62" t="s">
        <v>14</v>
      </c>
      <c r="I12" s="81"/>
      <c r="J12" s="12" t="s">
        <v>15</v>
      </c>
      <c r="K12" s="61" t="s">
        <v>14</v>
      </c>
      <c r="L12" s="81"/>
      <c r="M12" s="11" t="s">
        <v>15</v>
      </c>
      <c r="N12" s="61" t="s">
        <v>14</v>
      </c>
      <c r="O12" s="81"/>
      <c r="P12" s="13" t="s">
        <v>16</v>
      </c>
    </row>
    <row r="13" spans="3:16" ht="21" customHeight="1" thickBot="1" x14ac:dyDescent="0.35">
      <c r="C13" s="40">
        <v>45571</v>
      </c>
      <c r="D13" s="41"/>
      <c r="E13" s="41"/>
      <c r="F13" s="42"/>
      <c r="G13" s="43"/>
      <c r="H13" s="42"/>
      <c r="I13" s="45"/>
      <c r="J13" s="47"/>
      <c r="K13" s="47">
        <v>24.3</v>
      </c>
      <c r="L13" s="42"/>
      <c r="M13" s="46"/>
      <c r="N13" s="56"/>
      <c r="O13" s="50"/>
      <c r="P13" s="57" t="s">
        <v>55</v>
      </c>
    </row>
    <row r="14" spans="3:16" ht="21" customHeight="1" thickBot="1" x14ac:dyDescent="0.35">
      <c r="C14" s="40">
        <v>45571</v>
      </c>
      <c r="D14" s="41"/>
      <c r="E14" s="41"/>
      <c r="F14" s="42"/>
      <c r="G14" s="43"/>
      <c r="H14" s="47">
        <v>6.29</v>
      </c>
      <c r="I14" s="45"/>
      <c r="J14" s="47"/>
      <c r="K14" s="47"/>
      <c r="L14" s="42"/>
      <c r="M14" s="46"/>
      <c r="N14" s="56"/>
      <c r="O14" s="45"/>
      <c r="P14" s="57"/>
    </row>
    <row r="15" spans="3:16" s="14" customFormat="1" ht="22.2" customHeight="1" thickBot="1" x14ac:dyDescent="0.35">
      <c r="C15" s="40">
        <v>45571</v>
      </c>
      <c r="D15" s="44"/>
      <c r="E15" s="42"/>
      <c r="F15" s="42"/>
      <c r="G15" s="45"/>
      <c r="H15" s="47">
        <v>24.92</v>
      </c>
      <c r="I15" s="45"/>
      <c r="J15" s="45"/>
      <c r="K15" s="45"/>
      <c r="L15" s="45"/>
      <c r="M15" s="44"/>
      <c r="N15" s="55"/>
      <c r="O15" s="42"/>
      <c r="P15" s="58"/>
    </row>
    <row r="16" spans="3:16" s="14" customFormat="1" ht="22.2" customHeight="1" thickBot="1" x14ac:dyDescent="0.35">
      <c r="C16" s="40">
        <v>45571</v>
      </c>
      <c r="D16" s="44"/>
      <c r="E16" s="42"/>
      <c r="F16" s="42"/>
      <c r="G16" s="45"/>
      <c r="H16" s="47">
        <v>5.19</v>
      </c>
      <c r="I16" s="45"/>
      <c r="J16" s="45"/>
      <c r="K16" s="47"/>
      <c r="L16" s="45"/>
      <c r="M16" s="44"/>
      <c r="N16" s="55"/>
      <c r="O16" s="51"/>
      <c r="P16" s="58"/>
    </row>
    <row r="17" spans="3:16" s="14" customFormat="1" ht="21" customHeight="1" thickBot="1" x14ac:dyDescent="0.35">
      <c r="C17" s="40">
        <v>45571</v>
      </c>
      <c r="D17" s="44"/>
      <c r="E17" s="42"/>
      <c r="F17" s="42"/>
      <c r="G17" s="45"/>
      <c r="H17" s="47">
        <v>12.84</v>
      </c>
      <c r="I17" s="45"/>
      <c r="J17" s="45"/>
      <c r="K17" s="47"/>
      <c r="L17" s="45"/>
      <c r="M17" s="44"/>
      <c r="N17" s="57"/>
      <c r="O17" s="45"/>
      <c r="P17" s="54"/>
    </row>
    <row r="18" spans="3:16" s="14" customFormat="1" ht="18" customHeight="1" thickBot="1" x14ac:dyDescent="0.35">
      <c r="C18" s="40">
        <v>45572</v>
      </c>
      <c r="D18" s="44"/>
      <c r="E18" s="42"/>
      <c r="F18" s="42"/>
      <c r="G18" s="45"/>
      <c r="H18" s="47">
        <v>21.34</v>
      </c>
      <c r="I18" s="45"/>
      <c r="J18" s="45"/>
      <c r="K18" s="47"/>
      <c r="L18" s="45"/>
      <c r="M18" s="44"/>
      <c r="N18" s="55"/>
      <c r="O18" s="45"/>
      <c r="P18" s="54"/>
    </row>
    <row r="19" spans="3:16" s="14" customFormat="1" ht="18" customHeight="1" thickBot="1" x14ac:dyDescent="0.35">
      <c r="C19" s="40">
        <v>45572</v>
      </c>
      <c r="D19" s="44"/>
      <c r="E19" s="42"/>
      <c r="F19" s="42"/>
      <c r="G19" s="45"/>
      <c r="H19" s="47">
        <v>16.37</v>
      </c>
      <c r="I19" s="45"/>
      <c r="J19" s="45"/>
      <c r="K19" s="47"/>
      <c r="L19" s="45"/>
      <c r="M19" s="44"/>
      <c r="N19" s="55"/>
      <c r="O19" s="51"/>
      <c r="P19" s="54"/>
    </row>
    <row r="20" spans="3:16" s="14" customFormat="1" ht="18" customHeight="1" thickBot="1" x14ac:dyDescent="0.35">
      <c r="C20" s="40">
        <v>45572</v>
      </c>
      <c r="D20" s="44"/>
      <c r="E20" s="42"/>
      <c r="F20" s="42"/>
      <c r="G20" s="45"/>
      <c r="H20" s="47">
        <v>9.48</v>
      </c>
      <c r="I20" s="45"/>
      <c r="J20" s="45"/>
      <c r="K20" s="47"/>
      <c r="L20" s="45"/>
      <c r="M20" s="44"/>
      <c r="N20" s="55"/>
      <c r="O20" s="51"/>
      <c r="P20" s="54"/>
    </row>
    <row r="21" spans="3:16" s="14" customFormat="1" ht="18" customHeight="1" thickBot="1" x14ac:dyDescent="0.35">
      <c r="C21" s="40">
        <v>45573</v>
      </c>
      <c r="D21" s="44"/>
      <c r="E21" s="42"/>
      <c r="F21" s="42"/>
      <c r="G21" s="45"/>
      <c r="H21" s="47">
        <v>9.2799999999999994</v>
      </c>
      <c r="I21" s="45"/>
      <c r="J21" s="45"/>
      <c r="K21" s="47"/>
      <c r="L21" s="45"/>
      <c r="M21" s="44"/>
      <c r="N21" s="55"/>
      <c r="O21" s="51"/>
      <c r="P21" s="54"/>
    </row>
    <row r="22" spans="3:16" s="14" customFormat="1" ht="18" customHeight="1" thickBot="1" x14ac:dyDescent="0.35">
      <c r="C22" s="40">
        <v>45573</v>
      </c>
      <c r="D22" s="44"/>
      <c r="E22" s="42"/>
      <c r="F22" s="42"/>
      <c r="G22" s="45"/>
      <c r="H22" s="47">
        <v>6.29</v>
      </c>
      <c r="I22" s="45"/>
      <c r="J22" s="45"/>
      <c r="K22" s="47"/>
      <c r="L22" s="45"/>
      <c r="M22" s="44"/>
      <c r="N22" s="55"/>
      <c r="O22" s="51"/>
      <c r="P22" s="54"/>
    </row>
    <row r="23" spans="3:16" s="14" customFormat="1" ht="18" customHeight="1" thickBot="1" x14ac:dyDescent="0.35">
      <c r="C23" s="40">
        <v>45573</v>
      </c>
      <c r="D23" s="44"/>
      <c r="E23" s="42"/>
      <c r="F23" s="42"/>
      <c r="G23" s="45"/>
      <c r="H23" s="47">
        <v>32.35</v>
      </c>
      <c r="I23" s="45"/>
      <c r="J23" s="45"/>
      <c r="K23" s="47"/>
      <c r="L23" s="45"/>
      <c r="M23" s="44"/>
      <c r="N23" s="55"/>
      <c r="O23" s="55"/>
      <c r="P23" s="54"/>
    </row>
    <row r="24" spans="3:16" s="14" customFormat="1" ht="15.6" customHeight="1" thickBot="1" x14ac:dyDescent="0.35">
      <c r="C24" s="40">
        <v>45574</v>
      </c>
      <c r="D24" s="44"/>
      <c r="E24" s="42"/>
      <c r="F24" s="42"/>
      <c r="G24" s="47"/>
      <c r="H24" s="47">
        <v>20</v>
      </c>
      <c r="I24" s="45"/>
      <c r="J24" s="45"/>
      <c r="K24" s="47"/>
      <c r="L24" s="45"/>
      <c r="M24" s="44"/>
      <c r="N24" s="55"/>
      <c r="O24" s="55"/>
      <c r="P24" s="54"/>
    </row>
    <row r="25" spans="3:16" s="14" customFormat="1" ht="15.6" customHeight="1" thickBot="1" x14ac:dyDescent="0.35">
      <c r="C25" s="40">
        <v>45574</v>
      </c>
      <c r="D25" s="44"/>
      <c r="E25" s="49"/>
      <c r="F25" s="42"/>
      <c r="G25" s="47"/>
      <c r="H25" s="47">
        <v>34.549999999999997</v>
      </c>
      <c r="I25" s="45"/>
      <c r="J25" s="45"/>
      <c r="K25" s="47"/>
      <c r="L25" s="45"/>
      <c r="M25" s="44"/>
      <c r="N25" s="55"/>
      <c r="O25" s="55"/>
      <c r="P25" s="54"/>
    </row>
    <row r="26" spans="3:16" s="14" customFormat="1" ht="15.6" customHeight="1" thickBot="1" x14ac:dyDescent="0.35">
      <c r="C26" s="40">
        <v>45574</v>
      </c>
      <c r="D26" s="44"/>
      <c r="E26" s="42"/>
      <c r="F26" s="42"/>
      <c r="G26" s="47"/>
      <c r="H26" s="55"/>
      <c r="I26" s="45"/>
      <c r="J26" s="45"/>
      <c r="K26" s="47">
        <v>16.600000000000001</v>
      </c>
      <c r="L26" s="45"/>
      <c r="M26" s="44"/>
      <c r="N26" s="45"/>
      <c r="O26" s="51"/>
      <c r="P26" s="54" t="s">
        <v>54</v>
      </c>
    </row>
    <row r="27" spans="3:16" s="14" customFormat="1" ht="15.6" customHeight="1" thickBot="1" x14ac:dyDescent="0.35">
      <c r="C27" s="40">
        <v>45574</v>
      </c>
      <c r="D27" s="44"/>
      <c r="E27" s="42"/>
      <c r="F27" s="42"/>
      <c r="G27" s="47"/>
      <c r="H27" s="55"/>
      <c r="I27" s="45"/>
      <c r="J27" s="45"/>
      <c r="K27" s="47">
        <v>28.26</v>
      </c>
      <c r="L27" s="45"/>
      <c r="M27" s="44"/>
      <c r="N27" s="45"/>
      <c r="O27" s="51"/>
      <c r="P27" s="54" t="s">
        <v>55</v>
      </c>
    </row>
    <row r="28" spans="3:16" s="14" customFormat="1" ht="15.6" customHeight="1" thickBot="1" x14ac:dyDescent="0.35">
      <c r="C28" s="40">
        <v>45575</v>
      </c>
      <c r="D28" s="44"/>
      <c r="E28" s="42"/>
      <c r="F28" s="42"/>
      <c r="G28" s="47"/>
      <c r="H28" s="55">
        <v>28.65</v>
      </c>
      <c r="I28" s="45"/>
      <c r="J28" s="45"/>
      <c r="K28" s="47"/>
      <c r="L28" s="45"/>
      <c r="M28" s="44"/>
      <c r="N28" s="45"/>
      <c r="O28" s="51"/>
      <c r="P28" s="54"/>
    </row>
    <row r="29" spans="3:16" s="14" customFormat="1" ht="15.6" customHeight="1" thickBot="1" x14ac:dyDescent="0.35">
      <c r="C29" s="40">
        <v>45575</v>
      </c>
      <c r="D29" s="44"/>
      <c r="E29" s="42"/>
      <c r="F29" s="42"/>
      <c r="G29" s="47"/>
      <c r="H29" s="55">
        <v>11.92</v>
      </c>
      <c r="I29" s="45"/>
      <c r="J29" s="45"/>
      <c r="K29" s="47"/>
      <c r="L29" s="45"/>
      <c r="M29" s="44"/>
      <c r="N29" s="45"/>
      <c r="O29" s="51"/>
      <c r="P29" s="54"/>
    </row>
    <row r="30" spans="3:16" s="14" customFormat="1" ht="15.6" customHeight="1" thickBot="1" x14ac:dyDescent="0.35">
      <c r="C30" s="40">
        <v>45575</v>
      </c>
      <c r="D30" s="44"/>
      <c r="E30" s="42"/>
      <c r="F30" s="42"/>
      <c r="G30" s="47"/>
      <c r="H30" s="55">
        <v>11.47</v>
      </c>
      <c r="I30" s="45"/>
      <c r="J30" s="45"/>
      <c r="K30" s="47"/>
      <c r="L30" s="45"/>
      <c r="M30" s="44"/>
      <c r="N30" s="45"/>
      <c r="O30" s="51"/>
      <c r="P30" s="54"/>
    </row>
    <row r="31" spans="3:16" s="14" customFormat="1" ht="15.6" customHeight="1" thickBot="1" x14ac:dyDescent="0.35">
      <c r="C31" s="40">
        <v>45575</v>
      </c>
      <c r="D31" s="44"/>
      <c r="E31" s="42"/>
      <c r="F31" s="42"/>
      <c r="G31" s="45"/>
      <c r="H31" s="55">
        <v>11.37</v>
      </c>
      <c r="I31" s="45"/>
      <c r="J31" s="45"/>
      <c r="K31" s="47"/>
      <c r="L31" s="45"/>
      <c r="M31" s="44"/>
      <c r="N31" s="45"/>
      <c r="O31" s="45"/>
      <c r="P31" s="54"/>
    </row>
    <row r="32" spans="3:16" s="14" customFormat="1" ht="15.6" customHeight="1" thickBot="1" x14ac:dyDescent="0.35">
      <c r="C32" s="40">
        <v>45575</v>
      </c>
      <c r="D32" s="44"/>
      <c r="E32" s="42"/>
      <c r="F32" s="42"/>
      <c r="G32" s="45"/>
      <c r="H32" s="55">
        <v>63.94</v>
      </c>
      <c r="I32" s="45"/>
      <c r="J32" s="45"/>
      <c r="K32" s="47"/>
      <c r="L32" s="45"/>
      <c r="M32" s="44"/>
      <c r="N32" s="45"/>
      <c r="O32" s="45"/>
      <c r="P32" s="54"/>
    </row>
    <row r="33" spans="3:17" s="14" customFormat="1" ht="15.6" customHeight="1" thickBot="1" x14ac:dyDescent="0.35">
      <c r="C33" s="40">
        <v>45576</v>
      </c>
      <c r="D33" s="44"/>
      <c r="E33" s="42"/>
      <c r="F33" s="42"/>
      <c r="G33" s="45"/>
      <c r="H33" s="55">
        <v>8.94</v>
      </c>
      <c r="I33" s="45"/>
      <c r="J33" s="45"/>
      <c r="K33" s="47"/>
      <c r="L33" s="45"/>
      <c r="M33" s="44"/>
      <c r="N33" s="45"/>
      <c r="O33" s="45"/>
      <c r="P33" s="54"/>
    </row>
    <row r="34" spans="3:17" s="14" customFormat="1" ht="15.6" customHeight="1" thickBot="1" x14ac:dyDescent="0.35">
      <c r="C34" s="40">
        <v>45576</v>
      </c>
      <c r="D34" s="44"/>
      <c r="E34" s="42"/>
      <c r="F34" s="42"/>
      <c r="G34" s="45"/>
      <c r="H34" s="55">
        <v>27.92</v>
      </c>
      <c r="I34" s="45"/>
      <c r="J34" s="45"/>
      <c r="K34" s="47"/>
      <c r="L34" s="45"/>
      <c r="M34" s="44"/>
      <c r="N34" s="45"/>
      <c r="O34" s="45"/>
      <c r="P34" s="54"/>
    </row>
    <row r="35" spans="3:17" s="14" customFormat="1" ht="15.6" customHeight="1" thickBot="1" x14ac:dyDescent="0.35">
      <c r="C35" s="40">
        <v>45576</v>
      </c>
      <c r="D35" s="44"/>
      <c r="E35" s="42"/>
      <c r="F35" s="42"/>
      <c r="G35" s="45"/>
      <c r="H35" s="55"/>
      <c r="I35" s="45"/>
      <c r="J35" s="45"/>
      <c r="K35" s="47">
        <v>18.920000000000002</v>
      </c>
      <c r="L35" s="45"/>
      <c r="M35" s="44"/>
      <c r="N35" s="45"/>
      <c r="O35" s="45"/>
      <c r="P35" s="54" t="s">
        <v>55</v>
      </c>
    </row>
    <row r="36" spans="3:17" s="14" customFormat="1" ht="15.6" customHeight="1" thickBot="1" x14ac:dyDescent="0.35">
      <c r="C36" s="40"/>
      <c r="D36" s="44"/>
      <c r="E36" s="42"/>
      <c r="F36" s="42"/>
      <c r="G36" s="45"/>
      <c r="H36" s="55"/>
      <c r="I36" s="45"/>
      <c r="J36" s="45"/>
      <c r="K36" s="47"/>
      <c r="L36" s="45"/>
      <c r="M36" s="44"/>
      <c r="N36" s="45"/>
      <c r="O36" s="45"/>
      <c r="P36" s="54"/>
    </row>
    <row r="37" spans="3:17" ht="16.2" thickBot="1" x14ac:dyDescent="0.35">
      <c r="C37" s="15" t="s">
        <v>17</v>
      </c>
      <c r="D37" s="16">
        <f>SUM(D13:D36)</f>
        <v>0</v>
      </c>
      <c r="E37" s="16">
        <v>0</v>
      </c>
      <c r="F37" s="17">
        <f>SUM(F15:F36)</f>
        <v>0</v>
      </c>
      <c r="G37" s="17">
        <f>SUM(G13:G36)</f>
        <v>0</v>
      </c>
      <c r="H37" s="17">
        <f>SUM(H13:H36)</f>
        <v>363.11</v>
      </c>
      <c r="I37" s="17">
        <f>SUM(I15:I36)</f>
        <v>0</v>
      </c>
      <c r="J37" s="17">
        <f>SUM(J13:J36)</f>
        <v>0</v>
      </c>
      <c r="K37" s="17">
        <f>SUM(K13:K36)</f>
        <v>88.080000000000013</v>
      </c>
      <c r="L37" s="17">
        <f>SUM(L15:L36)</f>
        <v>0</v>
      </c>
      <c r="M37" s="17">
        <f>SUM(M13:M36)</f>
        <v>0</v>
      </c>
      <c r="N37" s="17">
        <f>SUM(N13:N36)</f>
        <v>0</v>
      </c>
      <c r="O37" s="18">
        <f>SUM(O17:O36)</f>
        <v>0</v>
      </c>
      <c r="P37" s="19"/>
    </row>
    <row r="38" spans="3:17" s="25" customFormat="1" ht="16.2" thickBot="1" x14ac:dyDescent="0.35">
      <c r="C38" s="20" t="s">
        <v>18</v>
      </c>
      <c r="D38" s="21"/>
      <c r="E38" s="48">
        <v>19.39</v>
      </c>
      <c r="F38" s="22"/>
      <c r="G38" s="23"/>
      <c r="H38" s="48">
        <v>19.39</v>
      </c>
      <c r="I38" s="22"/>
      <c r="J38" s="24"/>
      <c r="K38" s="48">
        <v>19.39</v>
      </c>
      <c r="L38" s="22"/>
      <c r="M38" s="23"/>
      <c r="N38" s="48">
        <v>19.39</v>
      </c>
      <c r="O38" s="22"/>
      <c r="P38" s="20" t="s">
        <v>18</v>
      </c>
    </row>
    <row r="39" spans="3:17" ht="16.2" thickBot="1" x14ac:dyDescent="0.35">
      <c r="C39" s="26" t="s">
        <v>19</v>
      </c>
      <c r="D39" s="27">
        <f>D37</f>
        <v>0</v>
      </c>
      <c r="E39" s="28">
        <f>E37*E38</f>
        <v>0</v>
      </c>
      <c r="F39" s="29">
        <f>F37*F38</f>
        <v>0</v>
      </c>
      <c r="G39" s="30">
        <f>G37</f>
        <v>0</v>
      </c>
      <c r="H39" s="28">
        <f>H37*H38</f>
        <v>7040.7029000000002</v>
      </c>
      <c r="I39" s="29">
        <f>I37*I38</f>
        <v>0</v>
      </c>
      <c r="J39" s="30">
        <f>J37</f>
        <v>0</v>
      </c>
      <c r="K39" s="28">
        <f>K37*K38</f>
        <v>1707.8712000000003</v>
      </c>
      <c r="L39" s="29">
        <f>L37*L38</f>
        <v>0</v>
      </c>
      <c r="M39" s="30">
        <f>M37</f>
        <v>0</v>
      </c>
      <c r="N39" s="28">
        <f>N37*N38</f>
        <v>0</v>
      </c>
      <c r="O39" s="29">
        <f>O37*O38</f>
        <v>0</v>
      </c>
      <c r="P39" s="31">
        <f>SUM(D39:O39)</f>
        <v>8748.5740999999998</v>
      </c>
      <c r="Q39" s="2" t="s">
        <v>24</v>
      </c>
    </row>
    <row r="40" spans="3:17" x14ac:dyDescent="0.3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3:17" x14ac:dyDescent="0.3">
      <c r="C41" s="68" t="s">
        <v>32</v>
      </c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32"/>
      <c r="O41" s="32"/>
      <c r="P41" s="32"/>
    </row>
    <row r="42" spans="3:17" s="33" customFormat="1" ht="17.25" customHeight="1" x14ac:dyDescent="0.3">
      <c r="C42" s="1" t="s">
        <v>26</v>
      </c>
      <c r="D42" s="33" t="s">
        <v>34</v>
      </c>
    </row>
    <row r="43" spans="3:17" s="33" customFormat="1" ht="17.25" customHeight="1" x14ac:dyDescent="0.3">
      <c r="C43" s="1" t="s">
        <v>27</v>
      </c>
      <c r="D43" s="33" t="s">
        <v>35</v>
      </c>
      <c r="P43" s="39"/>
    </row>
    <row r="44" spans="3:17" s="33" customFormat="1" ht="17.25" customHeight="1" x14ac:dyDescent="0.3">
      <c r="C44" s="1" t="s">
        <v>28</v>
      </c>
      <c r="D44" s="33" t="s">
        <v>36</v>
      </c>
      <c r="L44" s="7"/>
      <c r="P44" s="39"/>
    </row>
    <row r="45" spans="3:17" s="33" customFormat="1" ht="17.25" customHeight="1" x14ac:dyDescent="0.3">
      <c r="C45" s="1" t="s">
        <v>29</v>
      </c>
      <c r="D45" s="33" t="s">
        <v>37</v>
      </c>
      <c r="N45" s="67"/>
      <c r="O45" s="67"/>
    </row>
    <row r="46" spans="3:17" s="33" customFormat="1" ht="17.25" customHeight="1" x14ac:dyDescent="0.3">
      <c r="C46" s="1" t="s">
        <v>30</v>
      </c>
      <c r="D46" s="33" t="s">
        <v>38</v>
      </c>
      <c r="L46" s="34"/>
      <c r="M46" s="34"/>
      <c r="N46" s="35"/>
      <c r="O46" s="35"/>
    </row>
    <row r="47" spans="3:17" s="33" customFormat="1" ht="17.25" customHeight="1" x14ac:dyDescent="0.3">
      <c r="C47" s="1" t="s">
        <v>31</v>
      </c>
      <c r="D47" s="33" t="s">
        <v>39</v>
      </c>
      <c r="L47" s="36"/>
      <c r="M47" s="34"/>
      <c r="N47" s="34"/>
      <c r="O47" s="34"/>
    </row>
    <row r="48" spans="3:17" x14ac:dyDescent="0.3">
      <c r="M48" s="37"/>
      <c r="N48" s="5"/>
      <c r="O48" s="5"/>
      <c r="P48" s="59"/>
    </row>
    <row r="49" spans="3:17" x14ac:dyDescent="0.3">
      <c r="C49" s="68" t="s">
        <v>22</v>
      </c>
      <c r="D49" s="68"/>
      <c r="E49" s="68"/>
      <c r="H49" s="68" t="s">
        <v>23</v>
      </c>
      <c r="I49" s="68"/>
      <c r="J49" s="68"/>
      <c r="M49" s="6" t="s">
        <v>25</v>
      </c>
      <c r="N49" s="6"/>
      <c r="O49" s="69">
        <v>9733.9</v>
      </c>
      <c r="P49" s="69"/>
      <c r="Q49" s="2" t="s">
        <v>24</v>
      </c>
    </row>
    <row r="50" spans="3:17" x14ac:dyDescent="0.3">
      <c r="M50" s="6" t="s">
        <v>20</v>
      </c>
      <c r="N50" s="6"/>
      <c r="O50" s="70">
        <f>P39</f>
        <v>8748.5740999999998</v>
      </c>
      <c r="P50" s="70"/>
    </row>
    <row r="51" spans="3:17" x14ac:dyDescent="0.3">
      <c r="H51" s="2" t="s">
        <v>49</v>
      </c>
      <c r="M51" s="6" t="s">
        <v>21</v>
      </c>
      <c r="N51" s="6"/>
      <c r="O51" s="71">
        <f>O49-O50</f>
        <v>985.32589999999982</v>
      </c>
      <c r="P51" s="71"/>
      <c r="Q51" s="2" t="s">
        <v>24</v>
      </c>
    </row>
    <row r="52" spans="3:17" x14ac:dyDescent="0.3">
      <c r="M52" s="72" t="s">
        <v>42</v>
      </c>
      <c r="N52" s="72"/>
      <c r="O52" s="5"/>
      <c r="P52" s="5"/>
    </row>
    <row r="53" spans="3:17" x14ac:dyDescent="0.3">
      <c r="C53" s="5"/>
      <c r="D53" s="5"/>
      <c r="E53" s="5"/>
      <c r="G53" s="53"/>
      <c r="H53" s="53"/>
      <c r="I53" s="5"/>
      <c r="J53" s="53"/>
      <c r="K53" s="53"/>
      <c r="L53" s="53"/>
      <c r="M53" s="72"/>
      <c r="N53" s="72"/>
      <c r="O53" s="5"/>
      <c r="P53" s="5"/>
      <c r="Q53" s="5"/>
    </row>
    <row r="54" spans="3:17" x14ac:dyDescent="0.3">
      <c r="C54" s="52" t="s">
        <v>44</v>
      </c>
      <c r="D54" s="52"/>
      <c r="E54" s="52"/>
      <c r="G54" s="6" t="s">
        <v>45</v>
      </c>
      <c r="H54" s="6"/>
      <c r="I54" s="6"/>
      <c r="J54" s="6" t="s">
        <v>46</v>
      </c>
      <c r="K54" s="38"/>
      <c r="L54" s="38"/>
      <c r="M54" s="72"/>
      <c r="N54" s="72"/>
      <c r="O54" s="5"/>
      <c r="P54" s="5"/>
      <c r="Q54" s="5"/>
    </row>
    <row r="55" spans="3:17" x14ac:dyDescent="0.3">
      <c r="C55" s="66" t="s">
        <v>47</v>
      </c>
      <c r="D55" s="66"/>
      <c r="E55" s="66"/>
      <c r="G55" s="6" t="s">
        <v>41</v>
      </c>
      <c r="H55" s="6"/>
      <c r="I55" s="6"/>
      <c r="J55" s="73" t="s">
        <v>48</v>
      </c>
      <c r="K55" s="73"/>
      <c r="L55" s="73"/>
      <c r="M55" s="72"/>
      <c r="N55" s="72"/>
      <c r="Q55" s="5"/>
    </row>
    <row r="56" spans="3:17" x14ac:dyDescent="0.3">
      <c r="C56" s="5"/>
      <c r="D56" s="37"/>
      <c r="E56" s="37"/>
      <c r="G56" s="5"/>
      <c r="H56" s="5"/>
      <c r="I56" s="5"/>
      <c r="J56" s="73"/>
      <c r="K56" s="73"/>
      <c r="L56" s="73"/>
      <c r="M56" s="5"/>
      <c r="N56" s="5"/>
      <c r="Q56" s="5"/>
    </row>
    <row r="57" spans="3:17" x14ac:dyDescent="0.3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Q57" s="5"/>
    </row>
    <row r="58" spans="3:17" x14ac:dyDescent="0.3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Q58" s="5"/>
    </row>
    <row r="59" spans="3:17" x14ac:dyDescent="0.3">
      <c r="C59" s="5"/>
      <c r="D59" s="5"/>
      <c r="I59" s="37"/>
      <c r="J59" s="5"/>
      <c r="L59" s="5"/>
    </row>
  </sheetData>
  <mergeCells count="25">
    <mergeCell ref="L4:O4"/>
    <mergeCell ref="L5:O5"/>
    <mergeCell ref="L6:O6"/>
    <mergeCell ref="L7:O7"/>
    <mergeCell ref="C8:O8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C55:E55"/>
    <mergeCell ref="N45:O45"/>
    <mergeCell ref="C41:M41"/>
    <mergeCell ref="C49:E49"/>
    <mergeCell ref="H49:J49"/>
    <mergeCell ref="O49:P49"/>
    <mergeCell ref="O50:P50"/>
    <mergeCell ref="O51:P51"/>
    <mergeCell ref="M52:N55"/>
    <mergeCell ref="J55:L56"/>
  </mergeCells>
  <printOptions verticalCentered="1"/>
  <pageMargins left="0.15748031496062992" right="0.39370078740157483" top="0.19685039370078741" bottom="0.15748031496062992" header="0.15748031496062992" footer="0.15748031496062992"/>
  <pageSetup scale="6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4:M15"/>
  <sheetViews>
    <sheetView topLeftCell="A4" workbookViewId="0">
      <selection activeCell="L16" sqref="L16"/>
    </sheetView>
  </sheetViews>
  <sheetFormatPr baseColWidth="10" defaultRowHeight="14.4" x14ac:dyDescent="0.3"/>
  <sheetData>
    <row r="4" spans="5:13" ht="15" thickBot="1" x14ac:dyDescent="0.35">
      <c r="E4">
        <v>20.528099999999998</v>
      </c>
    </row>
    <row r="5" spans="5:13" ht="16.2" thickBot="1" x14ac:dyDescent="0.35">
      <c r="E5">
        <v>20.472200000000001</v>
      </c>
      <c r="H5" s="47">
        <v>6.29</v>
      </c>
      <c r="J5" t="s">
        <v>57</v>
      </c>
    </row>
    <row r="6" spans="5:13" ht="16.2" thickBot="1" x14ac:dyDescent="0.35">
      <c r="E6">
        <v>20.596</v>
      </c>
      <c r="H6" s="47">
        <v>16.600000000000001</v>
      </c>
      <c r="I6" t="s">
        <v>56</v>
      </c>
      <c r="J6" s="47">
        <v>323.94</v>
      </c>
    </row>
    <row r="7" spans="5:13" ht="16.2" thickBot="1" x14ac:dyDescent="0.35">
      <c r="E7">
        <v>20.625900000000001</v>
      </c>
      <c r="H7" s="47">
        <v>34.549999999999997</v>
      </c>
      <c r="I7" t="s">
        <v>58</v>
      </c>
      <c r="J7" s="47">
        <v>786.24</v>
      </c>
    </row>
    <row r="8" spans="5:13" ht="16.2" thickBot="1" x14ac:dyDescent="0.35">
      <c r="E8">
        <f>SUM(E4:E7)</f>
        <v>82.222200000000001</v>
      </c>
      <c r="F8">
        <f>+E8/4</f>
        <v>20.55555</v>
      </c>
      <c r="H8" s="47">
        <v>28.65</v>
      </c>
      <c r="I8" t="s">
        <v>59</v>
      </c>
      <c r="J8" s="47">
        <v>559</v>
      </c>
    </row>
    <row r="9" spans="5:13" ht="16.2" thickBot="1" x14ac:dyDescent="0.35">
      <c r="H9" s="47">
        <v>28.26</v>
      </c>
      <c r="I9" t="s">
        <v>60</v>
      </c>
      <c r="J9" s="47">
        <v>550.92999999999995</v>
      </c>
    </row>
    <row r="10" spans="5:13" ht="16.2" thickBot="1" x14ac:dyDescent="0.35">
      <c r="H10" s="47">
        <v>11.92</v>
      </c>
      <c r="I10" t="s">
        <v>61</v>
      </c>
      <c r="J10" s="47">
        <v>230.69</v>
      </c>
    </row>
    <row r="11" spans="5:13" ht="16.2" thickBot="1" x14ac:dyDescent="0.35">
      <c r="H11" s="63">
        <v>11.47</v>
      </c>
      <c r="I11" t="s">
        <v>62</v>
      </c>
      <c r="J11" s="47">
        <v>513.4</v>
      </c>
      <c r="L11" s="65">
        <v>33059.78</v>
      </c>
      <c r="M11" t="s">
        <v>65</v>
      </c>
    </row>
    <row r="12" spans="5:13" ht="16.2" thickBot="1" x14ac:dyDescent="0.35">
      <c r="H12" s="63">
        <v>11.37</v>
      </c>
      <c r="I12" t="s">
        <v>63</v>
      </c>
      <c r="J12" s="47">
        <v>220.78</v>
      </c>
    </row>
    <row r="13" spans="5:13" ht="16.2" thickBot="1" x14ac:dyDescent="0.35">
      <c r="H13" s="63">
        <v>63.94</v>
      </c>
      <c r="I13" t="s">
        <v>64</v>
      </c>
      <c r="J13" s="47">
        <v>1241.55</v>
      </c>
    </row>
    <row r="14" spans="5:13" ht="16.2" thickBot="1" x14ac:dyDescent="0.35">
      <c r="H14" s="63">
        <v>8.94</v>
      </c>
      <c r="I14" t="s">
        <v>61</v>
      </c>
      <c r="J14" s="47">
        <v>173.59</v>
      </c>
    </row>
    <row r="15" spans="5:13" x14ac:dyDescent="0.3">
      <c r="H15" s="64">
        <f>SUM(H5:H14)</f>
        <v>221.99</v>
      </c>
      <c r="J15" s="64">
        <f>SUM(J6:J14)</f>
        <v>4600.1200000000008</v>
      </c>
      <c r="K15">
        <v>2921.8063999999999</v>
      </c>
      <c r="L15" s="64">
        <f>J15-K15</f>
        <v>1678.3136000000009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IMEX VEGAS</vt:lpstr>
      <vt:lpstr>Hoja1</vt:lpstr>
      <vt:lpstr>'IMEX VEGAS'!Área_de_impresión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2024-12-13T17:11:19Z</dcterms:modified>
</cp:coreProperties>
</file>