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defaultThemeVersion="124226"/>
  <bookViews>
    <workbookView xWindow="480" yWindow="330" windowWidth="19875" windowHeight="7710"/>
  </bookViews>
  <sheets>
    <sheet name="Formato" sheetId="6" r:id="rId1"/>
  </sheets>
  <calcPr calcId="145621"/>
</workbook>
</file>

<file path=xl/calcChain.xml><?xml version="1.0" encoding="utf-8"?>
<calcChain xmlns="http://schemas.openxmlformats.org/spreadsheetml/2006/main">
  <c r="J46" i="6" l="1"/>
  <c r="H47" i="6"/>
  <c r="H39" i="6"/>
  <c r="C39" i="6"/>
  <c r="C47" i="6"/>
  <c r="C178" i="6"/>
  <c r="D177" i="6"/>
  <c r="C176" i="6"/>
  <c r="D175" i="6"/>
  <c r="C171" i="6"/>
  <c r="D170" i="6"/>
  <c r="C169" i="6"/>
  <c r="D168" i="6"/>
  <c r="J45" i="6"/>
  <c r="E45" i="6"/>
  <c r="J44" i="6"/>
  <c r="E44" i="6"/>
  <c r="B155" i="6"/>
  <c r="D155" i="6" s="1"/>
  <c r="B154" i="6"/>
  <c r="D154" i="6" s="1"/>
  <c r="B153" i="6"/>
  <c r="D153" i="6" s="1"/>
  <c r="B152" i="6"/>
  <c r="C152" i="6" s="1"/>
  <c r="B148" i="6"/>
  <c r="C148" i="6" s="1"/>
  <c r="B147" i="6"/>
  <c r="C147" i="6" s="1"/>
  <c r="B146" i="6"/>
  <c r="C146" i="6" s="1"/>
  <c r="B145" i="6"/>
  <c r="C145" i="6" s="1"/>
  <c r="D178" i="6" l="1"/>
  <c r="E178" i="6"/>
  <c r="D171" i="6"/>
  <c r="E169" i="6"/>
  <c r="E177" i="6"/>
  <c r="D176" i="6"/>
  <c r="E176" i="6"/>
  <c r="E175" i="6"/>
  <c r="E171" i="6"/>
  <c r="E170" i="6"/>
  <c r="D169" i="6"/>
  <c r="E168" i="6"/>
  <c r="C168" i="6"/>
  <c r="C170" i="6"/>
  <c r="C175" i="6"/>
  <c r="C177" i="6"/>
  <c r="C155" i="6"/>
  <c r="E152" i="6"/>
  <c r="E153" i="6"/>
  <c r="E146" i="6"/>
  <c r="E147" i="6"/>
  <c r="E154" i="6"/>
  <c r="E148" i="6"/>
  <c r="E155" i="6"/>
  <c r="D152" i="6"/>
  <c r="E145" i="6"/>
  <c r="D145" i="6"/>
  <c r="C153" i="6"/>
  <c r="D146" i="6"/>
  <c r="C154" i="6"/>
  <c r="D147" i="6"/>
  <c r="D148" i="6"/>
  <c r="E37" i="6" l="1"/>
  <c r="J37" i="6"/>
  <c r="E46" i="6" l="1"/>
  <c r="E43" i="6"/>
  <c r="J43" i="6"/>
  <c r="J38" i="6"/>
  <c r="E38" i="6"/>
  <c r="J36" i="6"/>
  <c r="J35" i="6"/>
  <c r="E36" i="6"/>
  <c r="E35" i="6"/>
  <c r="J47" i="6" l="1"/>
  <c r="J49" i="6" s="1"/>
  <c r="J39" i="6"/>
  <c r="E47" i="6"/>
  <c r="E49" i="6" s="1"/>
  <c r="E39" i="6"/>
</calcChain>
</file>

<file path=xl/sharedStrings.xml><?xml version="1.0" encoding="utf-8"?>
<sst xmlns="http://schemas.openxmlformats.org/spreadsheetml/2006/main" count="554" uniqueCount="432">
  <si>
    <t>Tabasco</t>
  </si>
  <si>
    <t>Estado</t>
  </si>
  <si>
    <t>Quintana Roo</t>
  </si>
  <si>
    <t>Yucatán</t>
  </si>
  <si>
    <t>Campeche</t>
  </si>
  <si>
    <t>Chiapas</t>
  </si>
  <si>
    <t>Municipio</t>
  </si>
  <si>
    <t>Cozumel</t>
  </si>
  <si>
    <t>Isla Mujeres</t>
  </si>
  <si>
    <t>Solidaridad</t>
  </si>
  <si>
    <t>Felipe Carrillo Puerto</t>
  </si>
  <si>
    <t>Tipo de Plaza</t>
  </si>
  <si>
    <t>Base</t>
  </si>
  <si>
    <t>Confianza</t>
  </si>
  <si>
    <t>Nivel</t>
  </si>
  <si>
    <t>500 A</t>
  </si>
  <si>
    <t>500 B</t>
  </si>
  <si>
    <t>500 C</t>
  </si>
  <si>
    <t>Bacalar</t>
  </si>
  <si>
    <t>Tulum</t>
  </si>
  <si>
    <t>Ejercicio</t>
  </si>
  <si>
    <t>Trimestre</t>
  </si>
  <si>
    <t>Segundo</t>
  </si>
  <si>
    <t>Tercero</t>
  </si>
  <si>
    <t>Primero</t>
  </si>
  <si>
    <t>Cuarto</t>
  </si>
  <si>
    <t>Tipo de Viaje</t>
  </si>
  <si>
    <t>Nacional</t>
  </si>
  <si>
    <t>Internacional</t>
  </si>
  <si>
    <t>Denominación del Puesto</t>
  </si>
  <si>
    <t>Area de Adscripción</t>
  </si>
  <si>
    <t>Jefe de Oficina</t>
  </si>
  <si>
    <t>Jefe de Departamento</t>
  </si>
  <si>
    <t>Secretaria</t>
  </si>
  <si>
    <t>Secretaria Ejecutiva</t>
  </si>
  <si>
    <t>Dirección de Administración</t>
  </si>
  <si>
    <t>Secretaría Particular</t>
  </si>
  <si>
    <t>Secretaría Técnica</t>
  </si>
  <si>
    <t>Dirección Jurídica</t>
  </si>
  <si>
    <t>CEDAR Chetumal</t>
  </si>
  <si>
    <t>CEDAR Cancún</t>
  </si>
  <si>
    <t>Presidente</t>
  </si>
  <si>
    <t>Medio de Transporte</t>
  </si>
  <si>
    <t>Vehículo Oficial</t>
  </si>
  <si>
    <t>Vehículo Particular</t>
  </si>
  <si>
    <t>Transporte Terrestre Comercial</t>
  </si>
  <si>
    <t>Transporte Aereo Comercial</t>
  </si>
  <si>
    <t>Vehículo Rentado</t>
  </si>
  <si>
    <t>Othón P. Blanco</t>
  </si>
  <si>
    <t>Lázaro Cárdenas</t>
  </si>
  <si>
    <t>José María Morelos</t>
  </si>
  <si>
    <t>Puerto Morelos</t>
  </si>
  <si>
    <t>Tipo de Viatico</t>
  </si>
  <si>
    <t>Municipal</t>
  </si>
  <si>
    <t>Estatal</t>
  </si>
  <si>
    <t>Aguascalientes</t>
  </si>
  <si>
    <t>Baja California Sur</t>
  </si>
  <si>
    <t>Baja California Norte</t>
  </si>
  <si>
    <t>Chihuahua</t>
  </si>
  <si>
    <t>Coahuila</t>
  </si>
  <si>
    <t>Colima</t>
  </si>
  <si>
    <t>Durango</t>
  </si>
  <si>
    <t>Estado de México</t>
  </si>
  <si>
    <t>Ciudad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</si>
  <si>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</si>
  <si>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</si>
  <si>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</si>
  <si>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</si>
  <si>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</si>
  <si>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</si>
  <si>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</si>
  <si>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</si>
  <si>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</si>
  <si>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</si>
  <si>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</si>
  <si>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</si>
  <si>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</si>
  <si>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</si>
  <si>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Tamaulipas</t>
  </si>
  <si>
    <t>Tlaxcala</t>
  </si>
  <si>
    <t>Veracruz</t>
  </si>
  <si>
    <t>Zacatecas</t>
  </si>
  <si>
    <t>Denominación del Cargo</t>
  </si>
  <si>
    <t>Director de Administración</t>
  </si>
  <si>
    <t>Director de Planeación y Desarrollo</t>
  </si>
  <si>
    <t>Área de Adscripción</t>
  </si>
  <si>
    <t>Nombre (s)</t>
  </si>
  <si>
    <t>Primer Apellido</t>
  </si>
  <si>
    <t>Segundo Apellido</t>
  </si>
  <si>
    <t>Nombre Completo del Servidor (a) Público (a)</t>
  </si>
  <si>
    <t>Asunto de la Comisión:</t>
  </si>
  <si>
    <t>Tipo de Viático</t>
  </si>
  <si>
    <t>Comisiones Estatales</t>
  </si>
  <si>
    <t>Días</t>
  </si>
  <si>
    <t>Cuota Diaria</t>
  </si>
  <si>
    <t>Importe</t>
  </si>
  <si>
    <t>Pernocta</t>
  </si>
  <si>
    <t>Sin Pernocta</t>
  </si>
  <si>
    <t>Total de Días:</t>
  </si>
  <si>
    <t>Sin Pernocta:</t>
  </si>
  <si>
    <t>Pernocta:</t>
  </si>
  <si>
    <t>Total Asignado:</t>
  </si>
  <si>
    <t>No. Empleado</t>
  </si>
  <si>
    <t>Detalle</t>
  </si>
  <si>
    <t>Comisiones Nacionales</t>
  </si>
  <si>
    <t>Lugar de Adscripción del Comisionado</t>
  </si>
  <si>
    <t>Lugar de Destino de la Comisión</t>
  </si>
  <si>
    <t>Acompañantes</t>
  </si>
  <si>
    <t>Clave Presupuestal para Aplicación del Gasto</t>
  </si>
  <si>
    <t>UR</t>
  </si>
  <si>
    <t>Unidad Responsable</t>
  </si>
  <si>
    <t>Clave SAACG.Net</t>
  </si>
  <si>
    <t>Componente</t>
  </si>
  <si>
    <t>Periódo de la Comisión</t>
  </si>
  <si>
    <t>Fuera del Continente</t>
  </si>
  <si>
    <t>Tipo de Cambio</t>
  </si>
  <si>
    <t>Conversión a M.N.</t>
  </si>
  <si>
    <t>20 A</t>
  </si>
  <si>
    <t>100 B</t>
  </si>
  <si>
    <t>100 A</t>
  </si>
  <si>
    <t>300 A</t>
  </si>
  <si>
    <t>Director General de Organismo</t>
  </si>
  <si>
    <t>Secretario Particular</t>
  </si>
  <si>
    <t>Secretaria Particular</t>
  </si>
  <si>
    <t>Secretario Técnico</t>
  </si>
  <si>
    <t>Secretaria Técnica</t>
  </si>
  <si>
    <t>Coordinador (a)</t>
  </si>
  <si>
    <t>Asesor (a)</t>
  </si>
  <si>
    <t>Analista Profesional</t>
  </si>
  <si>
    <t>Delegado (a)</t>
  </si>
  <si>
    <t>Docente</t>
  </si>
  <si>
    <t>Secretario Ejecutivo</t>
  </si>
  <si>
    <t>Técnico</t>
  </si>
  <si>
    <t>Analista Técnico</t>
  </si>
  <si>
    <t>Oficial</t>
  </si>
  <si>
    <t>Auxiliar Administrativo (a)</t>
  </si>
  <si>
    <t>Operativo</t>
  </si>
  <si>
    <t>Intendente</t>
  </si>
  <si>
    <t>Mensajero (a)</t>
  </si>
  <si>
    <t>BA-Servicios</t>
  </si>
  <si>
    <t>BA-Auxiliar Administrativo (a)</t>
  </si>
  <si>
    <t>BA-Operativos</t>
  </si>
  <si>
    <t>BA-Técnicos</t>
  </si>
  <si>
    <t>Eventual</t>
  </si>
  <si>
    <t>Número de Oficio de Comisión</t>
  </si>
  <si>
    <t>Hospedaje y Alimentación</t>
  </si>
  <si>
    <t>Otorgados</t>
  </si>
  <si>
    <t>No Otorgados</t>
  </si>
  <si>
    <t>Coordinador Operativo de Presidencia</t>
  </si>
  <si>
    <t>Secretaria  Particular</t>
  </si>
  <si>
    <t>Secretaria  Técnica</t>
  </si>
  <si>
    <t>Secretaria Privada</t>
  </si>
  <si>
    <t>Secretario Privado</t>
  </si>
  <si>
    <t>Director Jurídico</t>
  </si>
  <si>
    <t>Director de Promoción y Desarrollo del Deporte</t>
  </si>
  <si>
    <t>Coordinadora de Comunicación Social</t>
  </si>
  <si>
    <t>Encargado de la Unidad de Transparencia</t>
  </si>
  <si>
    <t>Profesionista</t>
  </si>
  <si>
    <t>Director (a)</t>
  </si>
  <si>
    <t>Director (a) de Área</t>
  </si>
  <si>
    <t>Jefe (a) de Departamento</t>
  </si>
  <si>
    <t>Jefe (a) de Oficina</t>
  </si>
  <si>
    <t>Encargado de la Pista de Atletismo del ITCH</t>
  </si>
  <si>
    <t>Delegado Zona Norte</t>
  </si>
  <si>
    <t>Chef</t>
  </si>
  <si>
    <t>Técnico Analista</t>
  </si>
  <si>
    <t>Jefa de Oficina</t>
  </si>
  <si>
    <t>Instructor</t>
  </si>
  <si>
    <t>Enfermero</t>
  </si>
  <si>
    <t>Instructora</t>
  </si>
  <si>
    <t>Enfermera</t>
  </si>
  <si>
    <t>Auxiliar Administrativo</t>
  </si>
  <si>
    <t>Chofer</t>
  </si>
  <si>
    <t>Auxiliar de Mantenimiento</t>
  </si>
  <si>
    <t>Velador</t>
  </si>
  <si>
    <t>Auxiliar</t>
  </si>
  <si>
    <t>Jardinero</t>
  </si>
  <si>
    <t>Prefecto</t>
  </si>
  <si>
    <t>Prefecta</t>
  </si>
  <si>
    <t>Auxiliar de Servicios Generales</t>
  </si>
  <si>
    <t>Auxiliar de Secretaria</t>
  </si>
  <si>
    <t>Auxiliar de Cocina</t>
  </si>
  <si>
    <t>Cocinera</t>
  </si>
  <si>
    <t>Cocinero</t>
  </si>
  <si>
    <t>Albañil</t>
  </si>
  <si>
    <t>Técnico en Contabilidad</t>
  </si>
  <si>
    <t>Mecanico</t>
  </si>
  <si>
    <t>Técnico Contable</t>
  </si>
  <si>
    <t>Promotor Deportivo</t>
  </si>
  <si>
    <t>Promotora Deportiva</t>
  </si>
  <si>
    <t>Electricista</t>
  </si>
  <si>
    <t>Vida Interna CEDAR</t>
  </si>
  <si>
    <t>Técnico en Mantenimiento</t>
  </si>
  <si>
    <t>Operador General</t>
  </si>
  <si>
    <t>Entrenador de Remo</t>
  </si>
  <si>
    <t>Entrenador de Futbol</t>
  </si>
  <si>
    <t>Entrenador de Tenis de Mesa</t>
  </si>
  <si>
    <t>Entrenador de Pesas</t>
  </si>
  <si>
    <t>Entrenador de Natación</t>
  </si>
  <si>
    <t>Entrenador de Luchas Asociadas</t>
  </si>
  <si>
    <t>Entrenador de Judo</t>
  </si>
  <si>
    <t>Entrenador de Box</t>
  </si>
  <si>
    <t>Cajera</t>
  </si>
  <si>
    <t>Cajero</t>
  </si>
  <si>
    <t>Terapista Físico</t>
  </si>
  <si>
    <t>Psicologo</t>
  </si>
  <si>
    <t>Psicologa</t>
  </si>
  <si>
    <t>Preparador Físico</t>
  </si>
  <si>
    <t>Operador General de Mantenimiento</t>
  </si>
  <si>
    <t>Odontologo</t>
  </si>
  <si>
    <t>Nutriologo</t>
  </si>
  <si>
    <t>Odontologa</t>
  </si>
  <si>
    <t>Nutriologa</t>
  </si>
  <si>
    <t>Ortopedista Físico</t>
  </si>
  <si>
    <t>Instructor de Natación</t>
  </si>
  <si>
    <t>Instructor de Futbol</t>
  </si>
  <si>
    <t>Instructor de Beisbol</t>
  </si>
  <si>
    <t>Instructor de Activación Física</t>
  </si>
  <si>
    <t>Entrenadora de Gimnasia</t>
  </si>
  <si>
    <t>Entrenadora de Atletismo</t>
  </si>
  <si>
    <t>Entrenador de Tae Kwon Do</t>
  </si>
  <si>
    <t>Entrenador de Vela</t>
  </si>
  <si>
    <t>Entrenador de Tiro con Arco</t>
  </si>
  <si>
    <t>Entrenadora de Remo</t>
  </si>
  <si>
    <t>Entrenador de Polo Acuatico</t>
  </si>
  <si>
    <t>Entrenador de Patines</t>
  </si>
  <si>
    <t>Entrenador de Karate</t>
  </si>
  <si>
    <t>Entrenador de Halterofilia</t>
  </si>
  <si>
    <t>Entrenador de Gimnasia Artística</t>
  </si>
  <si>
    <t>Entrenador de Clavados</t>
  </si>
  <si>
    <t>Entrenador de Ciclismo</t>
  </si>
  <si>
    <t>Entrenador de Beisbol</t>
  </si>
  <si>
    <t>Entrenador de Basquetbol</t>
  </si>
  <si>
    <t>Entrenador de Atletismo</t>
  </si>
  <si>
    <t>Entrenador Competitivo de Personas Especiales</t>
  </si>
  <si>
    <t>Coordinador Operativo Deportivo</t>
  </si>
  <si>
    <t>Encargado del Departamento de Informática</t>
  </si>
  <si>
    <t>Coordinador de Medicina Deportiva</t>
  </si>
  <si>
    <t>Coordinador de Comunicación</t>
  </si>
  <si>
    <t>Auxiliar Zona Norte</t>
  </si>
  <si>
    <t>Auxiliar de Luchas Asociadas</t>
  </si>
  <si>
    <t>Auxiliar de Canotaje</t>
  </si>
  <si>
    <t>Auxiliar de Beisbol</t>
  </si>
  <si>
    <t>Asesor Deportivo</t>
  </si>
  <si>
    <t>Asesor Metodológico</t>
  </si>
  <si>
    <t>Total Asignado USD:</t>
  </si>
  <si>
    <t>RFC del Comisionado (a) :</t>
  </si>
  <si>
    <t>Despacho de la Presidencia</t>
  </si>
  <si>
    <t>Delegación Zona Norte</t>
  </si>
  <si>
    <t>Coordinación de Comunicación Social</t>
  </si>
  <si>
    <t>Dirección de Promoción y Desarrollo del Deporte</t>
  </si>
  <si>
    <t>Dirección de Planeación y Desarrollo</t>
  </si>
  <si>
    <t>Departamento de Informática</t>
  </si>
  <si>
    <t>Departamento de Deporte Federado</t>
  </si>
  <si>
    <t>Departamento de Administración del CEDAR</t>
  </si>
  <si>
    <t>Departamento de Deporte para Todos</t>
  </si>
  <si>
    <t>Departamento de Desarrollo Institucional</t>
  </si>
  <si>
    <t>Departamento de Eventos Especiales</t>
  </si>
  <si>
    <t>Departamento de Formación y Capacitación</t>
  </si>
  <si>
    <t>Departamento de Infraestructura</t>
  </si>
  <si>
    <t>Departamento de Planeación y Evaluación</t>
  </si>
  <si>
    <t>Departamento de Recursos Financieros</t>
  </si>
  <si>
    <t>Departamento de Recursos Humanos</t>
  </si>
  <si>
    <t>Departamento de Recursos Materiales</t>
  </si>
  <si>
    <t>Departamento de Servicios Generales</t>
  </si>
  <si>
    <t>Departamento de Talentos Deportivos</t>
  </si>
  <si>
    <t>Departamento de Metodología</t>
  </si>
  <si>
    <t>Departamento de Medicina Deportiva</t>
  </si>
  <si>
    <t>Departamento de Unidades Deportivas</t>
  </si>
  <si>
    <t xml:space="preserve">Unidad Deportiva Bicentenario </t>
  </si>
  <si>
    <t>Unidad Deportiva Romero Molina</t>
  </si>
  <si>
    <t>Campo de Futbol 5 de Abril</t>
  </si>
  <si>
    <t>Palacio de los Deportes: Erick Paolo Martinez</t>
  </si>
  <si>
    <t>Alberca Olímpica de Cancún</t>
  </si>
  <si>
    <t>Campo de Futbol la Charca</t>
  </si>
  <si>
    <t>Fosa de Clavados de Chetumal</t>
  </si>
  <si>
    <t>Gimnasio Nohoch Sukun</t>
  </si>
  <si>
    <t>Estadio de Futbol José López Portillo</t>
  </si>
  <si>
    <t>Poliforum de Cancún</t>
  </si>
  <si>
    <t>Presidencia</t>
  </si>
  <si>
    <t>Deporte</t>
  </si>
  <si>
    <t>Alto Rendimiento</t>
  </si>
  <si>
    <t>Cultura Física</t>
  </si>
  <si>
    <t>Administración</t>
  </si>
  <si>
    <t>Unidades Deportivas</t>
  </si>
  <si>
    <t>Planeación</t>
  </si>
  <si>
    <t>Dirección de Planeación</t>
  </si>
  <si>
    <t>Comunicación Social</t>
  </si>
  <si>
    <t>Zona Norte</t>
  </si>
  <si>
    <t>Nombre:</t>
  </si>
  <si>
    <t>Puesto:</t>
  </si>
  <si>
    <t>Jefe Inmediato del Comisionado</t>
  </si>
  <si>
    <t>Autorización</t>
  </si>
  <si>
    <t>Comisionado</t>
  </si>
  <si>
    <t>Asimilable</t>
  </si>
  <si>
    <t>CURP del Comisionado (a) :</t>
  </si>
  <si>
    <t>Fecha de Elaboración</t>
  </si>
  <si>
    <t>Otros</t>
  </si>
  <si>
    <t>Varios</t>
  </si>
  <si>
    <t>Médico General</t>
  </si>
  <si>
    <t>Auxiliar en Terapia Física</t>
  </si>
  <si>
    <t>Auxiliar en Educación Física</t>
  </si>
  <si>
    <t>Encargado ( a )</t>
  </si>
  <si>
    <t>Jefe (a) de Depto. Administración del CEDAR</t>
  </si>
  <si>
    <t>Jefe (a) de Depto. Deporte para Todos</t>
  </si>
  <si>
    <t>Jefe (a) de Depto. Deporte Federado</t>
  </si>
  <si>
    <t>Jefe (a) de Depto. Desarrollo Institucional</t>
  </si>
  <si>
    <t>Jefe (a) de Depto. Eventos Especiales</t>
  </si>
  <si>
    <t>Jefe (a) de Depto. Formación y Capacitación Deport.</t>
  </si>
  <si>
    <t>Jefe (a) de Depto. Informática</t>
  </si>
  <si>
    <t>Jefe (a) de Depto. Infraestructura</t>
  </si>
  <si>
    <t>Jefe (a) de Depto. Medicina Deportiva</t>
  </si>
  <si>
    <t>Jefe (a) de Depto. Planeación y Evaluación</t>
  </si>
  <si>
    <t>Jefe (a) de Depto. Recursos Financieros</t>
  </si>
  <si>
    <t>Jefe (a) de Depto. Recursos Humanos</t>
  </si>
  <si>
    <t>Jefe (a) de Depto. Recursos Materiales</t>
  </si>
  <si>
    <t>Jefe (a) de Depto. Servicios Generales</t>
  </si>
  <si>
    <t>Jefe (a) de Depto. Talentos Deportivos</t>
  </si>
  <si>
    <t>Jefe (a) de Oficina de Comunicación Social</t>
  </si>
  <si>
    <t>Jefe (a) de Oficina de Contabilidad</t>
  </si>
  <si>
    <t>Jefe (a) de Oficina de Egresos</t>
  </si>
  <si>
    <t>Jefe (a) de Oficina de Informática</t>
  </si>
  <si>
    <t>Jefe (a) de Oficina de Recursos Materiales</t>
  </si>
  <si>
    <t>Jefe (a) de Oficina de Servicios Generales</t>
  </si>
  <si>
    <t>Jefe (a) de Oficina Delgación Zona Norte</t>
  </si>
  <si>
    <t>Metodologo (a)</t>
  </si>
  <si>
    <t>Promotor (a)</t>
  </si>
  <si>
    <t>Promotor (a) Paralimpico</t>
  </si>
  <si>
    <t>Supervisor (a) de Obras</t>
  </si>
  <si>
    <t>Supervisor (a) de Unidades Deportivas</t>
  </si>
  <si>
    <t>Benito Juárez</t>
  </si>
  <si>
    <t>Datos del Puesto del Comisionado (a)</t>
  </si>
  <si>
    <t>Enfermero (a)</t>
  </si>
  <si>
    <t>Encargado (a)</t>
  </si>
  <si>
    <t>Entrenador (a)</t>
  </si>
  <si>
    <t>Cocinero (a)</t>
  </si>
  <si>
    <t>Instructor (a)</t>
  </si>
  <si>
    <t>Supervisor (a)</t>
  </si>
  <si>
    <t>Nutriologo (a)</t>
  </si>
  <si>
    <t>Prefecto (a)</t>
  </si>
  <si>
    <t>Nivel de Puesto</t>
  </si>
  <si>
    <t>Zona I</t>
  </si>
  <si>
    <t>Zona II</t>
  </si>
  <si>
    <t>15 - 20 - 100 - 200</t>
  </si>
  <si>
    <t>300 - 350</t>
  </si>
  <si>
    <t>500 - 600</t>
  </si>
  <si>
    <t>700 al 5130 y Otros</t>
  </si>
  <si>
    <t>UMA</t>
  </si>
  <si>
    <t>Viático al 20%</t>
  </si>
  <si>
    <t>Viático al 10%</t>
  </si>
  <si>
    <r>
      <rPr>
        <b/>
        <sz val="9"/>
        <rFont val="Arial"/>
        <family val="2"/>
      </rPr>
      <t>RESPONSABILIDAD DEL COMISIONADO:</t>
    </r>
    <r>
      <rPr>
        <sz val="9"/>
        <rFont val="Arial"/>
        <family val="2"/>
      </rPr>
      <t xml:space="preserve"> ME COMPROMETO A COMPROBAR EL IMPORTE ASIGNADO POR CONCEPTO DE VIÁTICOS POR EL MONTO OTORGADO Y CON LA DOCUMENTACIÓN CORRESPONDIENTE SEGÚN LOS LINEAMIENTOS VIGENTES Y EN SU CASO REINTEGRAR LOS IMPORTES NO DEVENGADOS, DENTRO DE UN PERÍODO MÁXIMO DE 5 DIAS HÁBILES AL TERMINO DE LA COMISIÓN. EN EL EVENTO DE OMITIR ESTA OBLIGACIÓN AUTORIZO A LA COMISIÓN DEL DEPORTE DE QUINTANA ROO PARA QUE ME DESCUENTE EL IMPORTE CORRESPONDIENTE DE MI SUELDO EN LA QUINCENA QUE APLIQUE.</t>
    </r>
  </si>
  <si>
    <t>Zona III</t>
  </si>
  <si>
    <t>Zona IV</t>
  </si>
  <si>
    <t>USD</t>
  </si>
  <si>
    <t>Clave de la UR</t>
  </si>
  <si>
    <t>Componente Presupuestal ( CP )</t>
  </si>
  <si>
    <t>Unidad Responsable ( UR )</t>
  </si>
  <si>
    <t>Clave del CP</t>
  </si>
  <si>
    <t>Nombre del Componente</t>
  </si>
  <si>
    <t>Nombre de la Unidad</t>
  </si>
  <si>
    <t>M3USPR</t>
  </si>
  <si>
    <t>M3USSP</t>
  </si>
  <si>
    <t>D4CFZN</t>
  </si>
  <si>
    <t>M3USCS</t>
  </si>
  <si>
    <t>M3USST</t>
  </si>
  <si>
    <t>D1ARAR</t>
  </si>
  <si>
    <t>D2CDCH</t>
  </si>
  <si>
    <t>D2CDCC</t>
  </si>
  <si>
    <t>D3JDJE</t>
  </si>
  <si>
    <t>Juegos Deportivos Estatales</t>
  </si>
  <si>
    <t>D3JDJR</t>
  </si>
  <si>
    <t>Juegos Deportivos Regionales</t>
  </si>
  <si>
    <t>D3JDJN</t>
  </si>
  <si>
    <t>Juegos Deportivos Nacionales</t>
  </si>
  <si>
    <t>D3JDJA</t>
  </si>
  <si>
    <t>Juegos del Deporte Adaptado</t>
  </si>
  <si>
    <t>D3JDTC</t>
  </si>
  <si>
    <t>Topes y Concentraciones de Preparación</t>
  </si>
  <si>
    <t>D4CFCF</t>
  </si>
  <si>
    <t>D4CFUD</t>
  </si>
  <si>
    <t>M1USRM</t>
  </si>
  <si>
    <t>Recursos Materiales</t>
  </si>
  <si>
    <t>M2USRH</t>
  </si>
  <si>
    <t>Recursos Humanos</t>
  </si>
  <si>
    <t>M3USAD</t>
  </si>
  <si>
    <t>M3USPL</t>
  </si>
  <si>
    <t>M3USDJ</t>
  </si>
  <si>
    <t>Cuota Diaria Estatal ( Tabulador UMAs)</t>
  </si>
  <si>
    <t>Cuota Diaria Nacional ( Tabulador UMAs )</t>
  </si>
  <si>
    <t>Hospedaje :</t>
  </si>
  <si>
    <t>Alimentación :</t>
  </si>
  <si>
    <t>Transportación :</t>
  </si>
  <si>
    <t>12 al 200</t>
  </si>
  <si>
    <t>500 al 600</t>
  </si>
  <si>
    <t>300 al 350</t>
  </si>
  <si>
    <t>Cuota por Tipo de Nivel del Puesto del Comisionado (a)</t>
  </si>
  <si>
    <t>Comisión del Deporte de Quintana Roo</t>
  </si>
  <si>
    <t>ORDEN  DE  MINISTRACIÓN  DE  VIÁTICOS</t>
  </si>
  <si>
    <t>Tipo</t>
  </si>
  <si>
    <t>Cuota 1</t>
  </si>
  <si>
    <t>Cuota 4</t>
  </si>
  <si>
    <t>Cuota 3</t>
  </si>
  <si>
    <t>Cuota 2</t>
  </si>
  <si>
    <t>Continente</t>
  </si>
  <si>
    <t>Cuota Diaria en el Continente Americano ( USD )</t>
  </si>
  <si>
    <t>Cuota Diaria Fuera del Continente Americano ( USD )</t>
  </si>
  <si>
    <t>Comisiones Internacionales Dentro del Continente Americano (USD)</t>
  </si>
  <si>
    <t>Comisiones Internacionales a Otros Continentes (USD)</t>
  </si>
  <si>
    <t xml:space="preserve">  Cuota Diaria 1</t>
  </si>
  <si>
    <t xml:space="preserve">  Cuota Diaria 2</t>
  </si>
  <si>
    <t xml:space="preserve">  Cuota Diaria 3</t>
  </si>
  <si>
    <t xml:space="preserve">  Cuota Diaria 4</t>
  </si>
  <si>
    <t>Total de Días</t>
  </si>
  <si>
    <t>Fecha de Salida  (día/mes/año)</t>
  </si>
  <si>
    <t>Fecha de Regreso  (día/mes/año)</t>
  </si>
  <si>
    <t>Valor de UMA para 2024</t>
  </si>
  <si>
    <t>CHETUMAL, QUINTANA ROO</t>
  </si>
  <si>
    <t>ING. LUIS ALFONSO BRICEÑO HERRERA</t>
  </si>
  <si>
    <t>ENCARGADO DEL DEPTO. DE REC. MATERIALES</t>
  </si>
  <si>
    <t>MTRO. NOÉ NARANJO GARCÍA</t>
  </si>
  <si>
    <t>RAÚL ALEXIS</t>
  </si>
  <si>
    <t>VÁZQUEZ</t>
  </si>
  <si>
    <t>NOVELO</t>
  </si>
  <si>
    <t>VANR8101147Y9</t>
  </si>
  <si>
    <t>VANR810414HQRZVL00</t>
  </si>
  <si>
    <t>RAÚL ALEXIS VÁZQUEZ NOVELO</t>
  </si>
  <si>
    <t>AUXILIAR ADMINISTRATIVO</t>
  </si>
  <si>
    <t>ENC. DE LA DIRECC. ADMITIVA Y MEJORA REGUALTORIA</t>
  </si>
  <si>
    <t>CANCUN, QUINTANA ROO</t>
  </si>
  <si>
    <t>CDQ/P/Day MR/DRM/164/2025</t>
  </si>
  <si>
    <t>04 de febrero de 2025</t>
  </si>
  <si>
    <t>TRASLADO DE EQUIPAMIENTO DEPORTIVO Y DEL PERSONAL QUE ASISTIRA COMO APOYO LOGISTICO DE LOS JUEGOS ESTATALES 2025 DE LA DISCIPLINA DE BADMINTON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</si>
</sst>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1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4" fontId="1" fillId="0" borderId="6" xfId="0" applyNumberFormat="1" applyFont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8" fillId="0" borderId="6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 applyAlignment="1">
      <alignment vertical="center"/>
    </xf>
    <xf numFmtId="0" fontId="0" fillId="0" borderId="6" xfId="0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/>
    <xf numFmtId="0" fontId="14" fillId="0" borderId="0" xfId="0" applyFont="1" applyBorder="1" applyAlignment="1">
      <alignment horizontal="right" wrapText="1"/>
    </xf>
    <xf numFmtId="0" fontId="16" fillId="0" borderId="0" xfId="0" applyFont="1" applyAlignment="1">
      <alignment horizontal="right" vertical="center"/>
    </xf>
    <xf numFmtId="0" fontId="8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Fill="1" applyBorder="1" applyAlignment="1">
      <alignment vertical="center"/>
    </xf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0" fillId="0" borderId="5" xfId="0" applyBorder="1"/>
    <xf numFmtId="0" fontId="19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5" fontId="2" fillId="0" borderId="6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1" fillId="10" borderId="6" xfId="0" applyFont="1" applyFill="1" applyBorder="1" applyAlignment="1">
      <alignment horizontal="center" vertical="center"/>
    </xf>
    <xf numFmtId="4" fontId="1" fillId="10" borderId="6" xfId="0" applyNumberFormat="1" applyFont="1" applyFill="1" applyBorder="1" applyAlignment="1">
      <alignment vertical="center"/>
    </xf>
    <xf numFmtId="0" fontId="6" fillId="11" borderId="6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3" fillId="13" borderId="6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4" fontId="1" fillId="13" borderId="6" xfId="0" applyNumberFormat="1" applyFont="1" applyFill="1" applyBorder="1" applyAlignment="1">
      <alignment vertical="center"/>
    </xf>
    <xf numFmtId="0" fontId="7" fillId="11" borderId="6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4" fontId="1" fillId="14" borderId="6" xfId="0" applyNumberFormat="1" applyFont="1" applyFill="1" applyBorder="1" applyAlignment="1">
      <alignment vertical="center"/>
    </xf>
    <xf numFmtId="0" fontId="0" fillId="0" borderId="0" xfId="0" applyAlignment="1"/>
    <xf numFmtId="0" fontId="0" fillId="7" borderId="0" xfId="0" applyFill="1" applyAlignment="1"/>
    <xf numFmtId="0" fontId="1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vertical="top"/>
    </xf>
    <xf numFmtId="0" fontId="0" fillId="0" borderId="0" xfId="0" applyFill="1" applyAlignment="1"/>
    <xf numFmtId="0" fontId="0" fillId="0" borderId="6" xfId="0" applyBorder="1" applyAlignment="1" applyProtection="1">
      <alignment horizontal="center" vertical="center"/>
      <protection locked="0"/>
    </xf>
    <xf numFmtId="0" fontId="6" fillId="15" borderId="6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1" fillId="17" borderId="6" xfId="0" applyFont="1" applyFill="1" applyBorder="1" applyAlignment="1">
      <alignment horizontal="center" vertical="center"/>
    </xf>
    <xf numFmtId="0" fontId="26" fillId="13" borderId="6" xfId="0" applyFont="1" applyFill="1" applyBorder="1" applyAlignment="1">
      <alignment horizontal="center" vertical="center"/>
    </xf>
    <xf numFmtId="0" fontId="27" fillId="13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6" fillId="19" borderId="6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right" vertical="center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10" borderId="3" xfId="0" applyFill="1" applyBorder="1" applyAlignment="1" applyProtection="1">
      <alignment horizontal="left" vertical="center"/>
      <protection locked="0"/>
    </xf>
    <xf numFmtId="0" fontId="0" fillId="13" borderId="3" xfId="0" applyFill="1" applyBorder="1" applyAlignment="1" applyProtection="1">
      <alignment horizontal="left" vertical="center"/>
      <protection locked="0"/>
    </xf>
    <xf numFmtId="4" fontId="28" fillId="6" borderId="6" xfId="0" applyNumberFormat="1" applyFont="1" applyFill="1" applyBorder="1" applyAlignment="1">
      <alignment horizontal="center" vertical="center"/>
    </xf>
    <xf numFmtId="0" fontId="1" fillId="22" borderId="6" xfId="0" applyFont="1" applyFill="1" applyBorder="1" applyAlignment="1">
      <alignment horizontal="center" vertical="center"/>
    </xf>
    <xf numFmtId="0" fontId="25" fillId="22" borderId="6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right" vertical="center"/>
    </xf>
    <xf numFmtId="0" fontId="33" fillId="0" borderId="0" xfId="0" applyFont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6" fillId="8" borderId="1" xfId="0" applyFont="1" applyFill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0" fontId="6" fillId="18" borderId="1" xfId="0" applyFont="1" applyFill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1" fillId="13" borderId="1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 applyProtection="1">
      <alignment horizontal="center" vertical="center"/>
    </xf>
    <xf numFmtId="4" fontId="23" fillId="0" borderId="6" xfId="0" applyNumberFormat="1" applyFont="1" applyBorder="1" applyAlignment="1" applyProtection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14" fontId="29" fillId="0" borderId="1" xfId="0" applyNumberFormat="1" applyFont="1" applyBorder="1" applyAlignment="1" applyProtection="1">
      <alignment horizontal="justify" vertical="center"/>
      <protection locked="0"/>
    </xf>
    <xf numFmtId="14" fontId="29" fillId="0" borderId="2" xfId="0" applyNumberFormat="1" applyFont="1" applyBorder="1" applyAlignment="1" applyProtection="1">
      <alignment horizontal="justify" vertical="center"/>
      <protection locked="0"/>
    </xf>
    <xf numFmtId="14" fontId="29" fillId="0" borderId="3" xfId="0" applyNumberFormat="1" applyFont="1" applyBorder="1" applyAlignment="1" applyProtection="1">
      <alignment horizontal="justify" vertical="center"/>
      <protection locked="0"/>
    </xf>
    <xf numFmtId="0" fontId="6" fillId="8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8" borderId="6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" fillId="13" borderId="1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13" borderId="6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6" fillId="11" borderId="6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8" xfId="0" applyFont="1" applyBorder="1" applyAlignment="1" applyProtection="1">
      <alignment horizontal="center" vertical="top"/>
      <protection locked="0"/>
    </xf>
    <xf numFmtId="0" fontId="1" fillId="0" borderId="12" xfId="0" applyFont="1" applyBorder="1" applyAlignment="1" applyProtection="1">
      <alignment horizontal="center" vertical="top"/>
      <protection locked="0"/>
    </xf>
    <xf numFmtId="0" fontId="13" fillId="10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0" fontId="11" fillId="0" borderId="4" xfId="0" applyFont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horizontal="center" vertical="top"/>
      <protection locked="0"/>
    </xf>
    <xf numFmtId="0" fontId="0" fillId="0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 applyBorder="1" applyAlignment="1">
      <alignment horizontal="justify" vertical="center" wrapText="1"/>
    </xf>
    <xf numFmtId="0" fontId="15" fillId="0" borderId="0" xfId="0" applyFont="1" applyBorder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2" fillId="10" borderId="1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4" fillId="0" borderId="5" xfId="0" applyFont="1" applyBorder="1" applyAlignment="1" applyProtection="1">
      <alignment horizontal="center" wrapText="1"/>
      <protection locked="0"/>
    </xf>
    <xf numFmtId="0" fontId="24" fillId="0" borderId="11" xfId="0" applyFont="1" applyBorder="1" applyAlignment="1" applyProtection="1">
      <alignment horizontal="center" wrapText="1"/>
      <protection locked="0"/>
    </xf>
    <xf numFmtId="0" fontId="0" fillId="0" borderId="0" xfId="0" applyFill="1" applyAlignment="1">
      <alignment horizontal="center"/>
    </xf>
    <xf numFmtId="0" fontId="1" fillId="10" borderId="6" xfId="0" applyFont="1" applyFill="1" applyBorder="1" applyAlignment="1">
      <alignment horizontal="center" vertical="center"/>
    </xf>
    <xf numFmtId="0" fontId="22" fillId="21" borderId="1" xfId="0" applyFont="1" applyFill="1" applyBorder="1" applyAlignment="1">
      <alignment horizontal="center" vertical="center"/>
    </xf>
    <xf numFmtId="0" fontId="22" fillId="21" borderId="2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6" fillId="19" borderId="6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FF"/>
      <color rgb="FFFF99FF"/>
      <color rgb="FF0000FF"/>
      <color rgb="FF006600"/>
      <color rgb="FFCCFF33"/>
      <color rgb="FFFFFF99"/>
      <color rgb="FF33CC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1476385</xdr:colOff>
      <xdr:row>67</xdr:row>
      <xdr:rowOff>41271</xdr:rowOff>
    </xdr:from>
    <xdr:to>
      <xdr:col>7</xdr:col>
      <xdr:colOff>613844</xdr:colOff>
      <xdr:row>71</xdr:row>
      <xdr:rowOff>31747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497802" y="14688604"/>
          <a:ext cx="3159125" cy="752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MX" sz="800" b="1" i="0" u="none" strike="noStrike" baseline="0">
              <a:solidFill>
                <a:schemeClr val="bg1"/>
              </a:solidFill>
              <a:latin typeface="Futura Medium"/>
            </a:rPr>
            <a:t>Comisión del Deporte de Quintana Roo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chemeClr val="bg1"/>
              </a:solidFill>
              <a:latin typeface="Futura Medium"/>
            </a:rPr>
            <a:t>Calzada Veracruz No. 59, Col. Barrio Bravo  C.P. 77098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chemeClr val="bg1"/>
              </a:solidFill>
              <a:latin typeface="Futura Medium"/>
            </a:rPr>
            <a:t>Chetumal, Quintana Roo, México</a:t>
          </a:r>
        </a:p>
        <a:p>
          <a:pPr algn="ctr" rtl="0">
            <a:defRPr sz="1000"/>
          </a:pPr>
          <a:r>
            <a:rPr lang="es-MX" sz="800" b="0" i="0" u="none" strike="noStrike" baseline="0">
              <a:solidFill>
                <a:schemeClr val="bg1"/>
              </a:solidFill>
              <a:latin typeface="Futura Medium"/>
            </a:rPr>
            <a:t>Conmutador: 983 833 0019  y 983 833 00 20</a:t>
          </a:r>
        </a:p>
        <a:p>
          <a:pPr algn="ctr" rtl="0">
            <a:defRPr sz="1000"/>
          </a:pPr>
          <a:endParaRPr lang="es-MX" sz="500" b="0" i="0" u="none" strike="noStrike" baseline="0">
            <a:solidFill>
              <a:schemeClr val="bg1"/>
            </a:solidFill>
            <a:latin typeface="Futura Medium"/>
          </a:endParaRPr>
        </a:p>
      </xdr:txBody>
    </xdr:sp>
    <xdr:clientData/>
  </xdr:twoCellAnchor>
  <xdr:twoCellAnchor editAs="oneCell">
    <xdr:from>
      <xdr:col>1</xdr:col>
      <xdr:colOff>5</xdr:colOff>
      <xdr:row>62</xdr:row>
      <xdr:rowOff>118402</xdr:rowOff>
    </xdr:from>
    <xdr:to>
      <xdr:col>2</xdr:col>
      <xdr:colOff>670444</xdr:colOff>
      <xdr:row>71</xdr:row>
      <xdr:rowOff>24512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8" y="13813235"/>
          <a:ext cx="1665273" cy="1620610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243417</xdr:colOff>
      <xdr:row>0</xdr:row>
      <xdr:rowOff>63500</xdr:rowOff>
    </xdr:from>
    <xdr:to>
      <xdr:col>2</xdr:col>
      <xdr:colOff>84667</xdr:colOff>
      <xdr:row>4</xdr:row>
      <xdr:rowOff>21363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63500"/>
          <a:ext cx="836084" cy="920946"/>
        </a:xfrm>
        <a:prstGeom prst="rect">
          <a:avLst/>
        </a:prstGeom>
      </xdr:spPr>
    </xdr:pic>
    <xdr:clientData/>
  </xdr:twoCellAnchor>
  <xdr:twoCellAnchor editAs="oneCell">
    <xdr:from>
      <xdr:col>8</xdr:col>
      <xdr:colOff>285747</xdr:colOff>
      <xdr:row>0</xdr:row>
      <xdr:rowOff>63501</xdr:rowOff>
    </xdr:from>
    <xdr:to>
      <xdr:col>9</xdr:col>
      <xdr:colOff>1471081</xdr:colOff>
      <xdr:row>3</xdr:row>
      <xdr:rowOff>127002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7696" t="12307" r="6912" b="7693"/>
        <a:stretch/>
      </xdr:blipFill>
      <xdr:spPr>
        <a:xfrm>
          <a:off x="7831664" y="63501"/>
          <a:ext cx="2465917" cy="825501"/>
        </a:xfrm>
        <a:prstGeom prst="rect">
          <a:avLst/>
        </a:prstGeom>
      </xdr:spPr>
    </xdr:pic>
    <xdr:clientData/>
  </xdr:twoCellAnchor>
  <xdr:twoCellAnchor editAs="oneCell">
    <xdr:from>
      <xdr:col>8</xdr:col>
      <xdr:colOff>1212240</xdr:colOff>
      <xdr:row>66</xdr:row>
      <xdr:rowOff>179919</xdr:rowOff>
    </xdr:from>
    <xdr:to>
      <xdr:col>9</xdr:col>
      <xdr:colOff>1746251</xdr:colOff>
      <xdr:row>71</xdr:row>
      <xdr:rowOff>21167</xdr:rowOff>
    </xdr:to>
    <xdr:pic>
      <xdr:nvPicPr>
        <xdr:cNvPr id="11" name="Pictur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80" b="11321"/>
        <a:stretch/>
      </xdr:blipFill>
      <xdr:spPr bwMode="auto">
        <a:xfrm>
          <a:off x="8758157" y="14372169"/>
          <a:ext cx="1814594" cy="7937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244"/>
  <sheetViews>
    <sheetView tabSelected="1" topLeftCell="A22" zoomScale="90" zoomScaleNormal="90" workbookViewId="0">
      <selection activeCell="J33" sqref="J33"/>
    </sheetView>
  </sheetViews>
  <sheetFormatPr baseColWidth="10" defaultRowHeight="15" x14ac:dyDescent="0.25"/>
  <cols>
    <col min="1" max="1" width="1.140625" customWidth="1"/>
    <col min="2" max="2" width="14.85546875" customWidth="1"/>
    <col min="3" max="3" width="14.28515625" customWidth="1"/>
    <col min="4" max="4" width="23.7109375" customWidth="1"/>
    <col min="5" max="5" width="20.85546875" customWidth="1"/>
    <col min="6" max="6" width="1.42578125" style="5" customWidth="1"/>
    <col min="7" max="7" width="14.42578125" customWidth="1"/>
    <col min="8" max="8" width="22.5703125" customWidth="1"/>
    <col min="9" max="9" width="19.140625" customWidth="1"/>
    <col min="10" max="10" width="28" customWidth="1"/>
    <col min="11" max="11" width="28.85546875" customWidth="1"/>
    <col min="12" max="12" width="42.7109375" customWidth="1"/>
  </cols>
  <sheetData>
    <row r="1" spans="1:10" ht="9.75" customHeight="1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6.25" x14ac:dyDescent="0.25">
      <c r="C2" s="122" t="s">
        <v>396</v>
      </c>
      <c r="D2" s="122"/>
      <c r="E2" s="122"/>
      <c r="F2" s="122"/>
      <c r="G2" s="122"/>
      <c r="H2" s="122"/>
    </row>
    <row r="3" spans="1:10" ht="23.25" customHeight="1" x14ac:dyDescent="0.25">
      <c r="C3" s="123" t="s">
        <v>35</v>
      </c>
      <c r="D3" s="123"/>
      <c r="E3" s="123"/>
      <c r="F3" s="123"/>
      <c r="G3" s="123"/>
      <c r="H3" s="123"/>
    </row>
    <row r="4" spans="1:10" ht="15.75" customHeight="1" x14ac:dyDescent="0.25">
      <c r="C4" s="160" t="s">
        <v>261</v>
      </c>
      <c r="D4" s="160"/>
      <c r="E4" s="160"/>
      <c r="F4" s="160"/>
      <c r="G4" s="160"/>
      <c r="H4" s="160"/>
    </row>
    <row r="5" spans="1:10" ht="15.75" customHeight="1" x14ac:dyDescent="0.25">
      <c r="C5" s="86"/>
      <c r="D5" s="86"/>
      <c r="E5" s="86"/>
      <c r="F5" s="86"/>
      <c r="G5" s="86"/>
      <c r="H5" s="86"/>
    </row>
    <row r="6" spans="1:10" ht="26.25" customHeight="1" x14ac:dyDescent="0.4">
      <c r="A6" s="8"/>
      <c r="B6" s="118" t="s">
        <v>397</v>
      </c>
      <c r="C6" s="119"/>
      <c r="D6" s="119"/>
      <c r="E6" s="119"/>
      <c r="F6" s="119"/>
      <c r="G6" s="119"/>
      <c r="H6" s="120"/>
      <c r="I6" s="84" t="s">
        <v>296</v>
      </c>
      <c r="J6" s="43" t="s">
        <v>430</v>
      </c>
    </row>
    <row r="7" spans="1:10" ht="7.5" customHeight="1" x14ac:dyDescent="0.25">
      <c r="A7" s="8"/>
      <c r="B7" s="31"/>
      <c r="C7" s="30"/>
      <c r="D7" s="30"/>
      <c r="E7" s="30"/>
      <c r="F7" s="30"/>
      <c r="G7" s="30"/>
      <c r="H7" s="30"/>
      <c r="I7" s="8"/>
      <c r="J7" s="8"/>
    </row>
    <row r="8" spans="1:10" ht="21.75" customHeight="1" x14ac:dyDescent="0.25">
      <c r="A8" s="8"/>
      <c r="B8" s="49" t="s">
        <v>20</v>
      </c>
      <c r="C8" s="32">
        <v>2025</v>
      </c>
      <c r="D8" s="49" t="s">
        <v>21</v>
      </c>
      <c r="E8" s="32" t="s">
        <v>24</v>
      </c>
      <c r="F8" s="9"/>
      <c r="G8" s="8"/>
      <c r="H8" s="96" t="s">
        <v>144</v>
      </c>
      <c r="I8" s="97"/>
      <c r="J8" s="42" t="s">
        <v>429</v>
      </c>
    </row>
    <row r="9" spans="1:10" ht="11.25" customHeight="1" x14ac:dyDescent="0.25">
      <c r="A9" s="8"/>
      <c r="B9" s="8"/>
      <c r="C9" s="8"/>
      <c r="D9" s="8"/>
      <c r="E9" s="8"/>
      <c r="F9" s="9"/>
      <c r="G9" s="8"/>
      <c r="H9" s="8"/>
      <c r="I9" s="8"/>
      <c r="J9" s="8"/>
    </row>
    <row r="10" spans="1:10" ht="17.25" customHeight="1" x14ac:dyDescent="0.25">
      <c r="A10" s="8"/>
      <c r="B10" s="106" t="s">
        <v>89</v>
      </c>
      <c r="C10" s="106"/>
      <c r="D10" s="106"/>
      <c r="E10" s="106"/>
      <c r="F10" s="9"/>
      <c r="G10" s="168" t="s">
        <v>331</v>
      </c>
      <c r="H10" s="168"/>
      <c r="I10" s="168"/>
      <c r="J10" s="168"/>
    </row>
    <row r="11" spans="1:10" ht="21" customHeight="1" x14ac:dyDescent="0.25">
      <c r="A11" s="8"/>
      <c r="B11" s="113" t="s">
        <v>86</v>
      </c>
      <c r="C11" s="113"/>
      <c r="D11" s="50" t="s">
        <v>87</v>
      </c>
      <c r="E11" s="50" t="s">
        <v>88</v>
      </c>
      <c r="F11" s="6"/>
      <c r="G11" s="46" t="s">
        <v>102</v>
      </c>
      <c r="H11" s="46" t="s">
        <v>11</v>
      </c>
      <c r="I11" s="46" t="s">
        <v>14</v>
      </c>
      <c r="J11" s="46" t="s">
        <v>29</v>
      </c>
    </row>
    <row r="12" spans="1:10" ht="23.25" customHeight="1" x14ac:dyDescent="0.25">
      <c r="A12" s="8"/>
      <c r="B12" s="108" t="s">
        <v>420</v>
      </c>
      <c r="C12" s="108"/>
      <c r="D12" s="33" t="s">
        <v>421</v>
      </c>
      <c r="E12" s="33" t="s">
        <v>422</v>
      </c>
      <c r="F12" s="9"/>
      <c r="G12" s="33">
        <v>422</v>
      </c>
      <c r="H12" s="33" t="s">
        <v>12</v>
      </c>
      <c r="I12" s="33">
        <v>5010</v>
      </c>
      <c r="J12" s="34" t="s">
        <v>135</v>
      </c>
    </row>
    <row r="13" spans="1:10" ht="6.75" customHeight="1" x14ac:dyDescent="0.25">
      <c r="A13" s="8"/>
      <c r="F13" s="9"/>
      <c r="G13" s="8"/>
      <c r="H13" s="8"/>
      <c r="I13" s="8"/>
      <c r="J13" s="8"/>
    </row>
    <row r="14" spans="1:10" ht="22.5" customHeight="1" x14ac:dyDescent="0.25">
      <c r="A14" s="8"/>
      <c r="B14" s="101" t="s">
        <v>246</v>
      </c>
      <c r="C14" s="107"/>
      <c r="D14" s="108" t="s">
        <v>423</v>
      </c>
      <c r="E14" s="108"/>
      <c r="F14" s="6"/>
      <c r="G14" s="151" t="s">
        <v>82</v>
      </c>
      <c r="H14" s="151"/>
      <c r="I14" s="151" t="s">
        <v>85</v>
      </c>
      <c r="J14" s="151"/>
    </row>
    <row r="15" spans="1:10" ht="5.25" customHeight="1" x14ac:dyDescent="0.25">
      <c r="A15" s="8"/>
      <c r="D15" s="29"/>
      <c r="E15" s="29"/>
      <c r="F15" s="6"/>
      <c r="G15" s="151"/>
      <c r="H15" s="151"/>
      <c r="I15" s="151"/>
      <c r="J15" s="151"/>
    </row>
    <row r="16" spans="1:10" ht="22.5" customHeight="1" x14ac:dyDescent="0.25">
      <c r="A16" s="8"/>
      <c r="B16" s="101" t="s">
        <v>295</v>
      </c>
      <c r="C16" s="107"/>
      <c r="D16" s="108" t="s">
        <v>424</v>
      </c>
      <c r="E16" s="108"/>
      <c r="F16" s="9"/>
      <c r="G16" s="171" t="s">
        <v>171</v>
      </c>
      <c r="H16" s="172"/>
      <c r="I16" s="169" t="s">
        <v>263</v>
      </c>
      <c r="J16" s="170"/>
    </row>
    <row r="17" spans="1:12" ht="16.5" customHeight="1" x14ac:dyDescent="0.25">
      <c r="A17" s="8"/>
      <c r="B17" s="8"/>
      <c r="C17" s="8"/>
      <c r="D17" s="8"/>
      <c r="E17" s="8"/>
      <c r="F17" s="10"/>
      <c r="G17" s="8"/>
      <c r="H17" s="8"/>
      <c r="I17" s="8"/>
      <c r="J17" s="8"/>
    </row>
    <row r="18" spans="1:12" ht="24" customHeight="1" x14ac:dyDescent="0.25">
      <c r="A18" s="8"/>
      <c r="B18" s="50" t="s">
        <v>26</v>
      </c>
      <c r="C18" s="50" t="s">
        <v>91</v>
      </c>
      <c r="D18" s="50" t="s">
        <v>42</v>
      </c>
      <c r="E18" s="50" t="s">
        <v>107</v>
      </c>
      <c r="F18" s="28"/>
      <c r="G18" s="113" t="s">
        <v>105</v>
      </c>
      <c r="H18" s="113"/>
      <c r="I18" s="109" t="s">
        <v>106</v>
      </c>
      <c r="J18" s="110"/>
    </row>
    <row r="19" spans="1:12" ht="20.25" customHeight="1" x14ac:dyDescent="0.25">
      <c r="A19" s="8"/>
      <c r="B19" s="35" t="s">
        <v>27</v>
      </c>
      <c r="C19" s="35" t="s">
        <v>54</v>
      </c>
      <c r="D19" s="36" t="s">
        <v>43</v>
      </c>
      <c r="E19" s="37">
        <v>4</v>
      </c>
      <c r="F19" s="9"/>
      <c r="G19" s="114" t="s">
        <v>416</v>
      </c>
      <c r="H19" s="114"/>
      <c r="I19" s="111" t="s">
        <v>428</v>
      </c>
      <c r="J19" s="112"/>
      <c r="L19" s="1"/>
    </row>
    <row r="20" spans="1:12" ht="11.25" customHeight="1" x14ac:dyDescent="0.25">
      <c r="A20" s="8"/>
      <c r="B20" s="8"/>
      <c r="C20" s="8"/>
      <c r="D20" s="8"/>
      <c r="E20" s="8"/>
      <c r="F20" s="9"/>
      <c r="G20" s="8"/>
      <c r="H20" s="8"/>
      <c r="I20" s="8"/>
      <c r="J20" s="8"/>
      <c r="L20" s="1"/>
    </row>
    <row r="21" spans="1:12" ht="51" customHeight="1" x14ac:dyDescent="0.25">
      <c r="A21" s="8"/>
      <c r="B21" s="101" t="s">
        <v>90</v>
      </c>
      <c r="C21" s="102"/>
      <c r="D21" s="98" t="s">
        <v>431</v>
      </c>
      <c r="E21" s="99"/>
      <c r="F21" s="99"/>
      <c r="G21" s="99"/>
      <c r="H21" s="99"/>
      <c r="I21" s="99"/>
      <c r="J21" s="100"/>
    </row>
    <row r="22" spans="1:12" x14ac:dyDescent="0.25">
      <c r="A22" s="8"/>
      <c r="B22" s="8"/>
      <c r="C22" s="8"/>
      <c r="D22" s="8"/>
      <c r="E22" s="8"/>
      <c r="F22" s="9"/>
      <c r="G22" s="8"/>
      <c r="H22" s="8"/>
      <c r="I22" s="8"/>
      <c r="J22" s="8"/>
    </row>
    <row r="23" spans="1:12" ht="18.75" customHeight="1" x14ac:dyDescent="0.25">
      <c r="A23" s="8"/>
      <c r="C23" s="163" t="s">
        <v>113</v>
      </c>
      <c r="D23" s="163"/>
      <c r="E23" s="163"/>
      <c r="F23" s="9"/>
      <c r="G23" s="152" t="s">
        <v>356</v>
      </c>
      <c r="H23" s="153"/>
      <c r="I23" s="154" t="s">
        <v>355</v>
      </c>
      <c r="J23" s="155"/>
    </row>
    <row r="24" spans="1:12" ht="32.25" customHeight="1" x14ac:dyDescent="0.25">
      <c r="A24" s="8"/>
      <c r="C24" s="87" t="s">
        <v>412</v>
      </c>
      <c r="D24" s="93" t="s">
        <v>413</v>
      </c>
      <c r="E24" s="93" t="s">
        <v>414</v>
      </c>
      <c r="F24" s="9"/>
      <c r="G24" s="51" t="s">
        <v>354</v>
      </c>
      <c r="H24" s="51" t="s">
        <v>359</v>
      </c>
      <c r="I24" s="74" t="s">
        <v>357</v>
      </c>
      <c r="J24" s="74" t="s">
        <v>358</v>
      </c>
    </row>
    <row r="25" spans="1:12" ht="24" customHeight="1" x14ac:dyDescent="0.25">
      <c r="A25" s="8"/>
      <c r="C25" s="92">
        <v>6</v>
      </c>
      <c r="D25" s="43">
        <v>45693</v>
      </c>
      <c r="E25" s="43">
        <v>45698</v>
      </c>
      <c r="F25" s="9"/>
      <c r="G25" s="38">
        <v>1408</v>
      </c>
      <c r="H25" s="38" t="s">
        <v>283</v>
      </c>
      <c r="I25" s="38" t="s">
        <v>380</v>
      </c>
      <c r="J25" s="38" t="s">
        <v>381</v>
      </c>
    </row>
    <row r="26" spans="1:12" ht="12" customHeight="1" x14ac:dyDescent="0.25">
      <c r="A26" s="8"/>
      <c r="B26" s="8"/>
      <c r="C26" s="8"/>
      <c r="D26" s="17"/>
      <c r="E26" s="8"/>
      <c r="F26" s="9"/>
      <c r="G26" s="8"/>
      <c r="H26" s="8"/>
      <c r="I26" s="8"/>
      <c r="J26" s="8"/>
    </row>
    <row r="27" spans="1:12" ht="20.25" customHeight="1" x14ac:dyDescent="0.25">
      <c r="A27" s="8"/>
      <c r="B27" s="8"/>
      <c r="C27" s="8"/>
      <c r="D27" s="89" t="s">
        <v>389</v>
      </c>
      <c r="E27" s="76" t="s">
        <v>147</v>
      </c>
      <c r="F27" s="9"/>
      <c r="G27" s="90" t="s">
        <v>390</v>
      </c>
      <c r="H27" s="77" t="s">
        <v>146</v>
      </c>
      <c r="I27" s="91" t="s">
        <v>391</v>
      </c>
      <c r="J27" s="78" t="s">
        <v>146</v>
      </c>
    </row>
    <row r="28" spans="1:12" ht="13.5" customHeight="1" x14ac:dyDescent="0.25">
      <c r="A28" s="8"/>
      <c r="B28" s="8"/>
      <c r="C28" s="8"/>
      <c r="D28" s="17"/>
      <c r="E28" s="8"/>
      <c r="F28" s="9"/>
      <c r="G28" s="8"/>
      <c r="H28" s="8"/>
      <c r="I28" s="8"/>
      <c r="J28" s="8"/>
    </row>
    <row r="29" spans="1:12" ht="20.100000000000001" customHeight="1" x14ac:dyDescent="0.25">
      <c r="A29" s="8"/>
      <c r="B29" s="156" t="s">
        <v>395</v>
      </c>
      <c r="C29" s="157"/>
      <c r="D29" s="75" t="s">
        <v>346</v>
      </c>
      <c r="E29" s="88" t="s">
        <v>408</v>
      </c>
      <c r="F29" s="9"/>
      <c r="G29" s="75" t="s">
        <v>394</v>
      </c>
      <c r="H29" s="88" t="s">
        <v>410</v>
      </c>
      <c r="I29" s="8"/>
      <c r="J29" s="94" t="s">
        <v>415</v>
      </c>
    </row>
    <row r="30" spans="1:12" ht="20.100000000000001" customHeight="1" x14ac:dyDescent="0.25">
      <c r="A30" s="8"/>
      <c r="B30" s="158"/>
      <c r="C30" s="159"/>
      <c r="D30" s="75" t="s">
        <v>393</v>
      </c>
      <c r="E30" s="88" t="s">
        <v>409</v>
      </c>
      <c r="F30" s="9"/>
      <c r="G30" s="75" t="s">
        <v>392</v>
      </c>
      <c r="H30" s="88" t="s">
        <v>411</v>
      </c>
      <c r="J30" s="95">
        <v>108.57</v>
      </c>
    </row>
    <row r="31" spans="1:12" ht="9" customHeight="1" x14ac:dyDescent="0.25">
      <c r="A31" s="8"/>
      <c r="B31" s="8"/>
      <c r="C31" s="8"/>
      <c r="D31" s="17"/>
      <c r="E31" s="8"/>
      <c r="F31" s="9"/>
      <c r="G31" s="8"/>
      <c r="H31" s="8"/>
      <c r="I31" s="8"/>
      <c r="J31" s="8"/>
    </row>
    <row r="32" spans="1:12" x14ac:dyDescent="0.25">
      <c r="A32" s="8"/>
      <c r="B32" s="8"/>
      <c r="C32" s="8"/>
      <c r="D32" s="8"/>
      <c r="E32" s="46" t="s">
        <v>6</v>
      </c>
      <c r="F32" s="6"/>
      <c r="G32" s="8"/>
      <c r="H32" s="8"/>
      <c r="I32" s="8"/>
      <c r="J32" s="46" t="s">
        <v>1</v>
      </c>
    </row>
    <row r="33" spans="1:10" ht="19.5" customHeight="1" x14ac:dyDescent="0.25">
      <c r="A33" s="8"/>
      <c r="B33" s="151" t="s">
        <v>92</v>
      </c>
      <c r="C33" s="151"/>
      <c r="D33" s="151"/>
      <c r="E33" s="38" t="s">
        <v>330</v>
      </c>
      <c r="F33" s="9"/>
      <c r="G33" s="151" t="s">
        <v>104</v>
      </c>
      <c r="H33" s="151"/>
      <c r="I33" s="151"/>
      <c r="J33" s="39"/>
    </row>
    <row r="34" spans="1:10" ht="18.75" customHeight="1" x14ac:dyDescent="0.25">
      <c r="A34" s="8"/>
      <c r="B34" s="50" t="s">
        <v>103</v>
      </c>
      <c r="C34" s="52" t="s">
        <v>93</v>
      </c>
      <c r="D34" s="52" t="s">
        <v>94</v>
      </c>
      <c r="E34" s="50" t="s">
        <v>95</v>
      </c>
      <c r="F34" s="6"/>
      <c r="G34" s="50" t="s">
        <v>103</v>
      </c>
      <c r="H34" s="50" t="s">
        <v>93</v>
      </c>
      <c r="I34" s="50" t="s">
        <v>94</v>
      </c>
      <c r="J34" s="52" t="s">
        <v>95</v>
      </c>
    </row>
    <row r="35" spans="1:10" ht="17.100000000000001" customHeight="1" x14ac:dyDescent="0.25">
      <c r="A35" s="8"/>
      <c r="B35" s="85" t="s">
        <v>100</v>
      </c>
      <c r="C35" s="38">
        <v>5</v>
      </c>
      <c r="D35" s="40">
        <v>651.41999999999996</v>
      </c>
      <c r="E35" s="12">
        <f>C35*D35</f>
        <v>3257.1</v>
      </c>
      <c r="F35" s="13"/>
      <c r="G35" s="11" t="s">
        <v>100</v>
      </c>
      <c r="H35" s="38"/>
      <c r="I35" s="40"/>
      <c r="J35" s="12">
        <f>H35*I35</f>
        <v>0</v>
      </c>
    </row>
    <row r="36" spans="1:10" ht="17.100000000000001" customHeight="1" x14ac:dyDescent="0.25">
      <c r="A36" s="8"/>
      <c r="B36" s="85" t="s">
        <v>99</v>
      </c>
      <c r="C36" s="38">
        <v>1</v>
      </c>
      <c r="D36" s="40">
        <v>325.70999999999998</v>
      </c>
      <c r="E36" s="12">
        <f>C36*D36</f>
        <v>325.70999999999998</v>
      </c>
      <c r="F36" s="13"/>
      <c r="G36" s="11" t="s">
        <v>99</v>
      </c>
      <c r="H36" s="38"/>
      <c r="I36" s="40"/>
      <c r="J36" s="12">
        <f>H36*I36</f>
        <v>0</v>
      </c>
    </row>
    <row r="37" spans="1:10" ht="17.100000000000001" customHeight="1" x14ac:dyDescent="0.25">
      <c r="A37" s="8"/>
      <c r="B37" s="85" t="s">
        <v>348</v>
      </c>
      <c r="C37" s="62"/>
      <c r="D37" s="40"/>
      <c r="E37" s="12">
        <f>C37*D37</f>
        <v>0</v>
      </c>
      <c r="F37" s="13"/>
      <c r="G37" s="11" t="s">
        <v>348</v>
      </c>
      <c r="H37" s="62"/>
      <c r="I37" s="40"/>
      <c r="J37" s="12">
        <f>H37*I37</f>
        <v>0</v>
      </c>
    </row>
    <row r="38" spans="1:10" ht="17.100000000000001" customHeight="1" x14ac:dyDescent="0.25">
      <c r="A38" s="8"/>
      <c r="B38" s="85" t="s">
        <v>349</v>
      </c>
      <c r="C38" s="38"/>
      <c r="D38" s="40"/>
      <c r="E38" s="12">
        <f>C38*D38</f>
        <v>0</v>
      </c>
      <c r="F38" s="13"/>
      <c r="G38" s="11" t="s">
        <v>349</v>
      </c>
      <c r="H38" s="38"/>
      <c r="I38" s="40"/>
      <c r="J38" s="12">
        <f>H38*I38</f>
        <v>0</v>
      </c>
    </row>
    <row r="39" spans="1:10" ht="20.25" customHeight="1" x14ac:dyDescent="0.25">
      <c r="A39" s="8"/>
      <c r="B39" s="46" t="s">
        <v>98</v>
      </c>
      <c r="C39" s="50">
        <f>SUM(C35:C38)</f>
        <v>6</v>
      </c>
      <c r="D39" s="49" t="s">
        <v>101</v>
      </c>
      <c r="E39" s="53">
        <f>E35+E36+E38</f>
        <v>3582.81</v>
      </c>
      <c r="F39" s="13"/>
      <c r="G39" s="46" t="s">
        <v>98</v>
      </c>
      <c r="H39" s="70">
        <f>SUM(H35:H38)</f>
        <v>0</v>
      </c>
      <c r="I39" s="49" t="s">
        <v>101</v>
      </c>
      <c r="J39" s="53">
        <f>J35+J36+J38</f>
        <v>0</v>
      </c>
    </row>
    <row r="40" spans="1:10" x14ac:dyDescent="0.25">
      <c r="A40" s="8"/>
      <c r="B40" s="8"/>
      <c r="C40" s="8"/>
      <c r="D40" s="8"/>
      <c r="E40" s="8"/>
      <c r="F40" s="9"/>
      <c r="G40" s="8"/>
      <c r="H40" s="8"/>
      <c r="I40" s="8"/>
      <c r="J40" s="8"/>
    </row>
    <row r="41" spans="1:10" ht="16.5" customHeight="1" x14ac:dyDescent="0.25">
      <c r="A41" s="8"/>
      <c r="B41" s="115" t="s">
        <v>406</v>
      </c>
      <c r="C41" s="115"/>
      <c r="D41" s="115"/>
      <c r="E41" s="115"/>
      <c r="F41" s="9"/>
      <c r="G41" s="116" t="s">
        <v>407</v>
      </c>
      <c r="H41" s="117"/>
      <c r="I41" s="117"/>
      <c r="J41" s="117"/>
    </row>
    <row r="42" spans="1:10" ht="16.5" customHeight="1" x14ac:dyDescent="0.25">
      <c r="A42" s="8"/>
      <c r="B42" s="55" t="s">
        <v>103</v>
      </c>
      <c r="C42" s="55" t="s">
        <v>93</v>
      </c>
      <c r="D42" s="55" t="s">
        <v>94</v>
      </c>
      <c r="E42" s="55" t="s">
        <v>95</v>
      </c>
      <c r="F42" s="9"/>
      <c r="G42" s="55" t="s">
        <v>103</v>
      </c>
      <c r="H42" s="55" t="s">
        <v>93</v>
      </c>
      <c r="I42" s="55" t="s">
        <v>94</v>
      </c>
      <c r="J42" s="55" t="s">
        <v>95</v>
      </c>
    </row>
    <row r="43" spans="1:10" ht="17.100000000000001" customHeight="1" x14ac:dyDescent="0.25">
      <c r="A43" s="8"/>
      <c r="B43" s="11" t="s">
        <v>100</v>
      </c>
      <c r="C43" s="38"/>
      <c r="D43" s="40"/>
      <c r="E43" s="12">
        <f>C43*D43</f>
        <v>0</v>
      </c>
      <c r="F43" s="9"/>
      <c r="G43" s="11" t="s">
        <v>100</v>
      </c>
      <c r="H43" s="38"/>
      <c r="I43" s="40"/>
      <c r="J43" s="12">
        <f>H43*I43</f>
        <v>0</v>
      </c>
    </row>
    <row r="44" spans="1:10" ht="17.100000000000001" customHeight="1" x14ac:dyDescent="0.25">
      <c r="A44" s="8"/>
      <c r="B44" s="11" t="s">
        <v>99</v>
      </c>
      <c r="C44" s="71"/>
      <c r="D44" s="40"/>
      <c r="E44" s="12">
        <f t="shared" ref="E44:E45" si="0">C44*D44</f>
        <v>0</v>
      </c>
      <c r="F44" s="9"/>
      <c r="G44" s="11" t="s">
        <v>99</v>
      </c>
      <c r="H44" s="71"/>
      <c r="I44" s="40"/>
      <c r="J44" s="12">
        <f t="shared" ref="J44:J45" si="1">H44*I44</f>
        <v>0</v>
      </c>
    </row>
    <row r="45" spans="1:10" ht="17.100000000000001" customHeight="1" x14ac:dyDescent="0.25">
      <c r="A45" s="8"/>
      <c r="B45" s="11" t="s">
        <v>348</v>
      </c>
      <c r="C45" s="71"/>
      <c r="D45" s="40"/>
      <c r="E45" s="12">
        <f t="shared" si="0"/>
        <v>0</v>
      </c>
      <c r="F45" s="9"/>
      <c r="G45" s="11" t="s">
        <v>348</v>
      </c>
      <c r="H45" s="71"/>
      <c r="I45" s="40"/>
      <c r="J45" s="12">
        <f t="shared" si="1"/>
        <v>0</v>
      </c>
    </row>
    <row r="46" spans="1:10" ht="17.100000000000001" customHeight="1" x14ac:dyDescent="0.25">
      <c r="A46" s="8"/>
      <c r="B46" s="11" t="s">
        <v>349</v>
      </c>
      <c r="C46" s="38"/>
      <c r="D46" s="40"/>
      <c r="E46" s="12">
        <f>C46*D46</f>
        <v>0</v>
      </c>
      <c r="F46" s="9"/>
      <c r="G46" s="11" t="s">
        <v>349</v>
      </c>
      <c r="H46" s="38"/>
      <c r="I46" s="40"/>
      <c r="J46" s="12">
        <f>H46*I46</f>
        <v>0</v>
      </c>
    </row>
    <row r="47" spans="1:10" ht="18" customHeight="1" x14ac:dyDescent="0.25">
      <c r="A47" s="8"/>
      <c r="B47" s="48" t="s">
        <v>98</v>
      </c>
      <c r="C47" s="55">
        <f>SUM(C43:C46)</f>
        <v>0</v>
      </c>
      <c r="D47" s="54" t="s">
        <v>245</v>
      </c>
      <c r="E47" s="56">
        <f>E43+E46</f>
        <v>0</v>
      </c>
      <c r="F47" s="9"/>
      <c r="G47" s="48" t="s">
        <v>98</v>
      </c>
      <c r="H47" s="55">
        <f>SUM(H43:H46)</f>
        <v>0</v>
      </c>
      <c r="I47" s="54" t="s">
        <v>245</v>
      </c>
      <c r="J47" s="56">
        <f>J43+J46</f>
        <v>0</v>
      </c>
    </row>
    <row r="48" spans="1:10" ht="7.5" customHeight="1" x14ac:dyDescent="0.25">
      <c r="A48" s="8"/>
      <c r="B48" s="8"/>
      <c r="C48" s="8"/>
      <c r="D48" s="8"/>
      <c r="E48" s="8"/>
      <c r="F48" s="9"/>
      <c r="G48" s="8"/>
      <c r="H48" s="8"/>
      <c r="I48" s="8"/>
      <c r="J48" s="8"/>
    </row>
    <row r="49" spans="1:11" ht="23.25" customHeight="1" x14ac:dyDescent="0.25">
      <c r="A49" s="8"/>
      <c r="B49" s="55" t="s">
        <v>115</v>
      </c>
      <c r="C49" s="41"/>
      <c r="D49" s="49" t="s">
        <v>116</v>
      </c>
      <c r="E49" s="47">
        <f>E47*C49</f>
        <v>0</v>
      </c>
      <c r="F49" s="9"/>
      <c r="G49" s="55" t="s">
        <v>115</v>
      </c>
      <c r="H49" s="41"/>
      <c r="I49" s="49" t="s">
        <v>116</v>
      </c>
      <c r="J49" s="47">
        <f>J47*H49</f>
        <v>0</v>
      </c>
    </row>
    <row r="51" spans="1:11" ht="62.25" customHeight="1" x14ac:dyDescent="0.25">
      <c r="B51" s="142" t="s">
        <v>350</v>
      </c>
      <c r="C51" s="142"/>
      <c r="D51" s="142"/>
      <c r="E51" s="142"/>
      <c r="F51" s="142"/>
      <c r="G51" s="142"/>
      <c r="H51" s="142"/>
      <c r="I51" s="142"/>
      <c r="J51" s="142"/>
    </row>
    <row r="52" spans="1:11" ht="15" customHeight="1" x14ac:dyDescent="0.25"/>
    <row r="53" spans="1:11" ht="20.25" customHeight="1" x14ac:dyDescent="0.25">
      <c r="B53" s="20"/>
      <c r="C53" s="145" t="s">
        <v>293</v>
      </c>
      <c r="D53" s="146"/>
      <c r="E53" s="20"/>
      <c r="F53" s="126" t="s">
        <v>291</v>
      </c>
      <c r="G53" s="127"/>
      <c r="H53" s="128"/>
      <c r="I53" s="147" t="s">
        <v>292</v>
      </c>
      <c r="J53" s="147"/>
      <c r="K53" s="23"/>
    </row>
    <row r="54" spans="1:11" x14ac:dyDescent="0.25">
      <c r="B54" s="1"/>
      <c r="C54" s="103"/>
      <c r="D54" s="103"/>
      <c r="E54" s="1"/>
      <c r="F54" s="135"/>
      <c r="G54" s="135"/>
      <c r="H54" s="135"/>
      <c r="I54" s="136"/>
      <c r="J54" s="137"/>
    </row>
    <row r="55" spans="1:11" x14ac:dyDescent="0.25">
      <c r="B55" s="1"/>
      <c r="C55" s="104"/>
      <c r="D55" s="104"/>
      <c r="E55" s="1"/>
      <c r="F55" s="135"/>
      <c r="G55" s="135"/>
      <c r="H55" s="135"/>
      <c r="I55" s="138"/>
      <c r="J55" s="139"/>
    </row>
    <row r="56" spans="1:11" x14ac:dyDescent="0.25">
      <c r="B56" s="1"/>
      <c r="C56" s="104"/>
      <c r="D56" s="104"/>
      <c r="E56" s="1"/>
      <c r="F56" s="135"/>
      <c r="G56" s="135"/>
      <c r="H56" s="135"/>
      <c r="I56" s="138"/>
      <c r="J56" s="139"/>
    </row>
    <row r="57" spans="1:11" x14ac:dyDescent="0.25">
      <c r="B57" s="1"/>
      <c r="C57" s="104"/>
      <c r="D57" s="104"/>
      <c r="E57" s="1"/>
      <c r="F57" s="135"/>
      <c r="G57" s="135"/>
      <c r="H57" s="135"/>
      <c r="I57" s="138"/>
      <c r="J57" s="139"/>
    </row>
    <row r="58" spans="1:11" x14ac:dyDescent="0.25">
      <c r="B58" s="1"/>
      <c r="C58" s="104"/>
      <c r="D58" s="104"/>
      <c r="E58" s="1"/>
      <c r="F58" s="135"/>
      <c r="G58" s="135"/>
      <c r="H58" s="135"/>
      <c r="I58" s="138"/>
      <c r="J58" s="139"/>
    </row>
    <row r="59" spans="1:11" x14ac:dyDescent="0.25">
      <c r="B59" s="1"/>
      <c r="C59" s="104"/>
      <c r="D59" s="104"/>
      <c r="E59" s="1"/>
      <c r="F59" s="135"/>
      <c r="G59" s="135"/>
      <c r="H59" s="135"/>
      <c r="I59" s="138"/>
      <c r="J59" s="139"/>
    </row>
    <row r="60" spans="1:11" x14ac:dyDescent="0.25">
      <c r="B60" s="1"/>
      <c r="C60" s="105"/>
      <c r="D60" s="105"/>
      <c r="E60" s="1"/>
      <c r="F60" s="135"/>
      <c r="G60" s="135"/>
      <c r="H60" s="135"/>
      <c r="I60" s="140"/>
      <c r="J60" s="141"/>
    </row>
    <row r="61" spans="1:11" ht="15" customHeight="1" x14ac:dyDescent="0.25">
      <c r="B61" s="24" t="s">
        <v>289</v>
      </c>
      <c r="C61" s="143" t="s">
        <v>425</v>
      </c>
      <c r="D61" s="143"/>
      <c r="E61" s="21"/>
      <c r="F61" s="129" t="s">
        <v>417</v>
      </c>
      <c r="G61" s="130"/>
      <c r="H61" s="131"/>
      <c r="I61" s="148" t="s">
        <v>419</v>
      </c>
      <c r="J61" s="149"/>
    </row>
    <row r="62" spans="1:11" x14ac:dyDescent="0.25">
      <c r="B62" s="25" t="s">
        <v>290</v>
      </c>
      <c r="C62" s="144" t="s">
        <v>426</v>
      </c>
      <c r="D62" s="144"/>
      <c r="E62" s="22"/>
      <c r="F62" s="132" t="s">
        <v>418</v>
      </c>
      <c r="G62" s="133"/>
      <c r="H62" s="134"/>
      <c r="I62" s="124" t="s">
        <v>427</v>
      </c>
      <c r="J62" s="125"/>
    </row>
    <row r="63" spans="1:11" x14ac:dyDescent="0.25">
      <c r="B63" s="25"/>
      <c r="C63" s="44"/>
      <c r="D63" s="44"/>
      <c r="E63" s="22"/>
      <c r="F63" s="59"/>
      <c r="G63" s="59"/>
      <c r="H63" s="59"/>
      <c r="I63" s="60"/>
      <c r="J63" s="60"/>
    </row>
    <row r="67" spans="2:10" x14ac:dyDescent="0.25">
      <c r="B67" s="57"/>
      <c r="C67" s="61"/>
      <c r="D67" s="61"/>
      <c r="E67" s="61"/>
      <c r="F67" s="61"/>
      <c r="G67" s="61"/>
      <c r="H67" s="61"/>
      <c r="I67" s="61"/>
      <c r="J67" s="61"/>
    </row>
    <row r="68" spans="2:10" x14ac:dyDescent="0.25">
      <c r="B68" s="57"/>
      <c r="C68" s="58"/>
      <c r="D68" s="58"/>
      <c r="E68" s="58"/>
      <c r="F68" s="58"/>
      <c r="G68" s="58"/>
      <c r="H68" s="58"/>
      <c r="I68" s="58"/>
      <c r="J68" s="58"/>
    </row>
    <row r="69" spans="2:10" x14ac:dyDescent="0.25">
      <c r="B69" s="57"/>
      <c r="C69" s="58"/>
      <c r="D69" s="58"/>
      <c r="E69" s="58"/>
      <c r="F69" s="58"/>
      <c r="G69" s="58"/>
      <c r="H69" s="58"/>
      <c r="I69" s="58"/>
      <c r="J69" s="58"/>
    </row>
    <row r="70" spans="2:10" x14ac:dyDescent="0.25">
      <c r="B70" s="57"/>
      <c r="C70" s="58"/>
      <c r="D70" s="58"/>
      <c r="E70" s="58"/>
      <c r="F70" s="58"/>
      <c r="G70" s="58"/>
      <c r="H70" s="58"/>
      <c r="I70" s="58"/>
      <c r="J70" s="58"/>
    </row>
    <row r="71" spans="2:10" x14ac:dyDescent="0.25">
      <c r="B71" s="58"/>
      <c r="C71" s="58"/>
      <c r="D71" s="58"/>
      <c r="E71" s="58"/>
      <c r="F71" s="58"/>
      <c r="G71" s="58"/>
      <c r="H71" s="58"/>
      <c r="I71" s="58"/>
      <c r="J71" s="58"/>
    </row>
    <row r="72" spans="2:10" ht="6.95" customHeight="1" x14ac:dyDescent="0.25">
      <c r="B72" s="150"/>
      <c r="C72" s="150"/>
      <c r="D72" s="150"/>
      <c r="E72" s="150"/>
      <c r="F72" s="150"/>
      <c r="G72" s="150"/>
      <c r="H72" s="150"/>
      <c r="I72" s="150"/>
      <c r="J72" s="150"/>
    </row>
    <row r="74" spans="2:10" hidden="1" x14ac:dyDescent="0.25"/>
    <row r="75" spans="2:10" hidden="1" x14ac:dyDescent="0.25"/>
    <row r="76" spans="2:10" hidden="1" x14ac:dyDescent="0.25"/>
    <row r="77" spans="2:10" hidden="1" x14ac:dyDescent="0.25"/>
    <row r="78" spans="2:10" hidden="1" x14ac:dyDescent="0.25"/>
    <row r="79" spans="2:10" hidden="1" x14ac:dyDescent="0.25"/>
    <row r="80" spans="2:10" hidden="1" x14ac:dyDescent="0.25"/>
    <row r="81" spans="2:12" hidden="1" x14ac:dyDescent="0.25">
      <c r="B81" s="2" t="s">
        <v>20</v>
      </c>
      <c r="C81" s="2" t="s">
        <v>21</v>
      </c>
      <c r="D81" s="2" t="s">
        <v>11</v>
      </c>
      <c r="E81" s="2" t="s">
        <v>14</v>
      </c>
      <c r="G81" s="164" t="s">
        <v>29</v>
      </c>
      <c r="H81" s="164"/>
      <c r="I81" s="2" t="s">
        <v>26</v>
      </c>
      <c r="J81" s="2" t="s">
        <v>52</v>
      </c>
      <c r="K81" s="2" t="s">
        <v>42</v>
      </c>
      <c r="L81" s="2" t="s">
        <v>82</v>
      </c>
    </row>
    <row r="82" spans="2:12" hidden="1" x14ac:dyDescent="0.25">
      <c r="B82" s="3">
        <v>2024</v>
      </c>
      <c r="C82" t="s">
        <v>24</v>
      </c>
      <c r="D82" t="s">
        <v>143</v>
      </c>
      <c r="E82" s="3">
        <v>12</v>
      </c>
      <c r="G82" t="s">
        <v>128</v>
      </c>
      <c r="I82" t="s">
        <v>27</v>
      </c>
      <c r="J82" t="s">
        <v>53</v>
      </c>
      <c r="K82" t="s">
        <v>43</v>
      </c>
      <c r="L82" t="s">
        <v>184</v>
      </c>
    </row>
    <row r="83" spans="2:12" hidden="1" x14ac:dyDescent="0.25">
      <c r="B83" s="3">
        <v>2025</v>
      </c>
      <c r="C83" t="s">
        <v>22</v>
      </c>
      <c r="D83" t="s">
        <v>294</v>
      </c>
      <c r="E83" s="3" t="s">
        <v>117</v>
      </c>
      <c r="G83" t="s">
        <v>133</v>
      </c>
      <c r="I83" t="s">
        <v>28</v>
      </c>
      <c r="J83" t="s">
        <v>54</v>
      </c>
      <c r="K83" t="s">
        <v>44</v>
      </c>
      <c r="L83" t="s">
        <v>128</v>
      </c>
    </row>
    <row r="84" spans="2:12" hidden="1" x14ac:dyDescent="0.25">
      <c r="B84" s="3">
        <v>2026</v>
      </c>
      <c r="C84" t="s">
        <v>23</v>
      </c>
      <c r="D84" t="s">
        <v>12</v>
      </c>
      <c r="E84" s="3" t="s">
        <v>119</v>
      </c>
      <c r="G84" t="s">
        <v>127</v>
      </c>
      <c r="J84" t="s">
        <v>27</v>
      </c>
      <c r="K84" t="s">
        <v>47</v>
      </c>
      <c r="L84" t="s">
        <v>133</v>
      </c>
    </row>
    <row r="85" spans="2:12" hidden="1" x14ac:dyDescent="0.25">
      <c r="B85" s="3">
        <v>2027</v>
      </c>
      <c r="C85" t="s">
        <v>25</v>
      </c>
      <c r="D85" t="s">
        <v>13</v>
      </c>
      <c r="E85" s="3" t="s">
        <v>118</v>
      </c>
      <c r="G85" t="s">
        <v>135</v>
      </c>
      <c r="J85" t="s">
        <v>28</v>
      </c>
      <c r="K85" t="s">
        <v>45</v>
      </c>
      <c r="L85" t="s">
        <v>243</v>
      </c>
    </row>
    <row r="86" spans="2:12" hidden="1" x14ac:dyDescent="0.25">
      <c r="B86" s="3">
        <v>2028</v>
      </c>
      <c r="E86" s="3" t="s">
        <v>120</v>
      </c>
      <c r="G86" s="5" t="s">
        <v>300</v>
      </c>
      <c r="K86" t="s">
        <v>46</v>
      </c>
      <c r="L86" t="s">
        <v>244</v>
      </c>
    </row>
    <row r="87" spans="2:12" hidden="1" x14ac:dyDescent="0.25">
      <c r="B87" s="3">
        <v>2029</v>
      </c>
      <c r="E87" s="3" t="s">
        <v>15</v>
      </c>
      <c r="G87" t="s">
        <v>140</v>
      </c>
      <c r="K87" t="s">
        <v>297</v>
      </c>
      <c r="L87" t="s">
        <v>175</v>
      </c>
    </row>
    <row r="88" spans="2:12" hidden="1" x14ac:dyDescent="0.25">
      <c r="B88" s="3">
        <v>2030</v>
      </c>
      <c r="E88" s="3" t="s">
        <v>16</v>
      </c>
      <c r="G88" t="s">
        <v>141</v>
      </c>
      <c r="L88" t="s">
        <v>171</v>
      </c>
    </row>
    <row r="89" spans="2:12" hidden="1" x14ac:dyDescent="0.25">
      <c r="D89" s="2" t="s">
        <v>6</v>
      </c>
      <c r="E89" s="3" t="s">
        <v>17</v>
      </c>
      <c r="G89" t="s">
        <v>12</v>
      </c>
      <c r="L89" t="s">
        <v>242</v>
      </c>
    </row>
    <row r="90" spans="2:12" hidden="1" x14ac:dyDescent="0.25">
      <c r="D90" t="s">
        <v>18</v>
      </c>
      <c r="E90" s="3">
        <v>600</v>
      </c>
      <c r="G90" t="s">
        <v>139</v>
      </c>
      <c r="L90" t="s">
        <v>241</v>
      </c>
    </row>
    <row r="91" spans="2:12" hidden="1" x14ac:dyDescent="0.25">
      <c r="D91" t="s">
        <v>330</v>
      </c>
      <c r="E91" s="3">
        <v>800</v>
      </c>
      <c r="G91" t="s">
        <v>142</v>
      </c>
      <c r="J91" s="2" t="s">
        <v>1</v>
      </c>
      <c r="K91" s="2" t="s">
        <v>145</v>
      </c>
      <c r="L91" t="s">
        <v>181</v>
      </c>
    </row>
    <row r="92" spans="2:12" hidden="1" x14ac:dyDescent="0.25">
      <c r="D92" t="s">
        <v>7</v>
      </c>
      <c r="E92" s="3">
        <v>900</v>
      </c>
      <c r="G92" t="s">
        <v>126</v>
      </c>
      <c r="J92" t="s">
        <v>55</v>
      </c>
      <c r="K92" t="s">
        <v>146</v>
      </c>
      <c r="L92" t="s">
        <v>240</v>
      </c>
    </row>
    <row r="93" spans="2:12" hidden="1" x14ac:dyDescent="0.25">
      <c r="D93" t="s">
        <v>10</v>
      </c>
      <c r="E93" s="3">
        <v>1100</v>
      </c>
      <c r="G93" t="s">
        <v>129</v>
      </c>
      <c r="J93" t="s">
        <v>57</v>
      </c>
      <c r="K93" t="s">
        <v>147</v>
      </c>
      <c r="L93" t="s">
        <v>173</v>
      </c>
    </row>
    <row r="94" spans="2:12" hidden="1" x14ac:dyDescent="0.25">
      <c r="D94" t="s">
        <v>8</v>
      </c>
      <c r="E94" s="3">
        <v>1200</v>
      </c>
      <c r="G94" t="s">
        <v>158</v>
      </c>
      <c r="J94" t="s">
        <v>56</v>
      </c>
      <c r="L94" t="s">
        <v>180</v>
      </c>
    </row>
    <row r="95" spans="2:12" hidden="1" x14ac:dyDescent="0.25">
      <c r="D95" t="s">
        <v>50</v>
      </c>
      <c r="E95" s="3">
        <v>1300</v>
      </c>
      <c r="G95" t="s">
        <v>159</v>
      </c>
      <c r="J95" t="s">
        <v>4</v>
      </c>
      <c r="L95" t="s">
        <v>179</v>
      </c>
    </row>
    <row r="96" spans="2:12" hidden="1" x14ac:dyDescent="0.25">
      <c r="D96" t="s">
        <v>49</v>
      </c>
      <c r="E96" s="3">
        <v>1400</v>
      </c>
      <c r="G96" t="s">
        <v>121</v>
      </c>
      <c r="J96" t="s">
        <v>5</v>
      </c>
      <c r="L96" t="s">
        <v>301</v>
      </c>
    </row>
    <row r="97" spans="4:12" hidden="1" x14ac:dyDescent="0.25">
      <c r="D97" t="s">
        <v>48</v>
      </c>
      <c r="E97" s="3">
        <v>1700</v>
      </c>
      <c r="G97" t="s">
        <v>130</v>
      </c>
      <c r="J97" t="s">
        <v>58</v>
      </c>
      <c r="L97" t="s">
        <v>300</v>
      </c>
    </row>
    <row r="98" spans="4:12" hidden="1" x14ac:dyDescent="0.25">
      <c r="D98" t="s">
        <v>51</v>
      </c>
      <c r="E98" s="3">
        <v>5010</v>
      </c>
      <c r="G98" t="s">
        <v>143</v>
      </c>
      <c r="J98" t="s">
        <v>63</v>
      </c>
      <c r="L98" t="s">
        <v>239</v>
      </c>
    </row>
    <row r="99" spans="4:12" hidden="1" x14ac:dyDescent="0.25">
      <c r="D99" t="s">
        <v>9</v>
      </c>
      <c r="E99" s="3">
        <v>5020</v>
      </c>
      <c r="G99" t="s">
        <v>294</v>
      </c>
      <c r="J99" t="s">
        <v>59</v>
      </c>
      <c r="L99" t="s">
        <v>202</v>
      </c>
    </row>
    <row r="100" spans="4:12" hidden="1" x14ac:dyDescent="0.25">
      <c r="D100" t="s">
        <v>19</v>
      </c>
      <c r="E100" s="3">
        <v>5030</v>
      </c>
      <c r="G100" t="s">
        <v>137</v>
      </c>
      <c r="J100" t="s">
        <v>60</v>
      </c>
      <c r="L100" t="s">
        <v>203</v>
      </c>
    </row>
    <row r="101" spans="4:12" hidden="1" x14ac:dyDescent="0.25">
      <c r="D101" t="s">
        <v>298</v>
      </c>
      <c r="E101" s="3">
        <v>5040</v>
      </c>
      <c r="G101" t="s">
        <v>160</v>
      </c>
      <c r="J101" t="s">
        <v>61</v>
      </c>
      <c r="L101" t="s">
        <v>164</v>
      </c>
    </row>
    <row r="102" spans="4:12" hidden="1" x14ac:dyDescent="0.25">
      <c r="E102" s="3">
        <v>5120</v>
      </c>
      <c r="G102" t="s">
        <v>161</v>
      </c>
      <c r="J102" t="s">
        <v>62</v>
      </c>
      <c r="L102" t="s">
        <v>172</v>
      </c>
    </row>
    <row r="103" spans="4:12" hidden="1" x14ac:dyDescent="0.25">
      <c r="E103" s="3">
        <v>77777</v>
      </c>
      <c r="G103" s="5" t="s">
        <v>299</v>
      </c>
      <c r="J103" t="s">
        <v>64</v>
      </c>
      <c r="L103" t="s">
        <v>182</v>
      </c>
    </row>
    <row r="104" spans="4:12" hidden="1" x14ac:dyDescent="0.25">
      <c r="E104" s="3">
        <v>99999</v>
      </c>
      <c r="G104" s="5" t="s">
        <v>126</v>
      </c>
      <c r="J104" t="s">
        <v>65</v>
      </c>
      <c r="L104" t="s">
        <v>183</v>
      </c>
    </row>
    <row r="105" spans="4:12" hidden="1" x14ac:dyDescent="0.25">
      <c r="E105" s="3"/>
      <c r="G105" s="5" t="s">
        <v>157</v>
      </c>
      <c r="J105" t="s">
        <v>66</v>
      </c>
      <c r="L105" t="s">
        <v>238</v>
      </c>
    </row>
    <row r="106" spans="4:12" hidden="1" x14ac:dyDescent="0.25">
      <c r="E106" s="3"/>
      <c r="G106" s="5" t="s">
        <v>337</v>
      </c>
      <c r="J106" t="s">
        <v>67</v>
      </c>
      <c r="L106" t="s">
        <v>237</v>
      </c>
    </row>
    <row r="107" spans="4:12" hidden="1" x14ac:dyDescent="0.25">
      <c r="E107" s="3"/>
      <c r="G107" t="s">
        <v>335</v>
      </c>
      <c r="J107" t="s">
        <v>68</v>
      </c>
      <c r="L107" t="s">
        <v>148</v>
      </c>
    </row>
    <row r="108" spans="4:12" hidden="1" x14ac:dyDescent="0.25">
      <c r="E108" s="3"/>
      <c r="G108" s="5" t="s">
        <v>332</v>
      </c>
      <c r="J108" t="s">
        <v>69</v>
      </c>
      <c r="L108" t="s">
        <v>235</v>
      </c>
    </row>
    <row r="109" spans="4:12" hidden="1" x14ac:dyDescent="0.25">
      <c r="E109" s="3"/>
      <c r="G109" s="5" t="s">
        <v>336</v>
      </c>
      <c r="J109" t="s">
        <v>70</v>
      </c>
      <c r="L109" t="s">
        <v>155</v>
      </c>
    </row>
    <row r="110" spans="4:12" hidden="1" x14ac:dyDescent="0.25">
      <c r="E110" s="3"/>
      <c r="G110" t="s">
        <v>333</v>
      </c>
      <c r="J110" t="s">
        <v>71</v>
      </c>
      <c r="L110" t="s">
        <v>163</v>
      </c>
    </row>
    <row r="111" spans="4:12" hidden="1" x14ac:dyDescent="0.25">
      <c r="E111" s="3"/>
      <c r="G111" t="s">
        <v>334</v>
      </c>
      <c r="J111" t="s">
        <v>72</v>
      </c>
      <c r="L111" t="s">
        <v>83</v>
      </c>
    </row>
    <row r="112" spans="4:12" hidden="1" x14ac:dyDescent="0.25">
      <c r="E112" s="3"/>
      <c r="G112" t="s">
        <v>174</v>
      </c>
      <c r="J112" t="s">
        <v>73</v>
      </c>
      <c r="L112" t="s">
        <v>84</v>
      </c>
    </row>
    <row r="113" spans="2:12" hidden="1" x14ac:dyDescent="0.25">
      <c r="E113" s="3"/>
      <c r="G113" t="s">
        <v>176</v>
      </c>
      <c r="J113" t="s">
        <v>74</v>
      </c>
      <c r="L113" t="s">
        <v>154</v>
      </c>
    </row>
    <row r="114" spans="2:12" hidden="1" x14ac:dyDescent="0.25">
      <c r="E114" s="3"/>
      <c r="G114" t="s">
        <v>338</v>
      </c>
      <c r="J114" t="s">
        <v>2</v>
      </c>
      <c r="L114" t="s">
        <v>153</v>
      </c>
    </row>
    <row r="115" spans="2:12" hidden="1" x14ac:dyDescent="0.25">
      <c r="E115" s="3"/>
      <c r="G115" t="s">
        <v>186</v>
      </c>
      <c r="J115" t="s">
        <v>75</v>
      </c>
      <c r="L115" t="s">
        <v>130</v>
      </c>
    </row>
    <row r="116" spans="2:12" hidden="1" x14ac:dyDescent="0.25">
      <c r="E116" s="3"/>
      <c r="G116" t="s">
        <v>339</v>
      </c>
      <c r="J116" t="s">
        <v>76</v>
      </c>
      <c r="L116" t="s">
        <v>190</v>
      </c>
    </row>
    <row r="117" spans="2:12" hidden="1" x14ac:dyDescent="0.25">
      <c r="E117" s="3"/>
      <c r="G117" t="s">
        <v>138</v>
      </c>
      <c r="J117" t="s">
        <v>77</v>
      </c>
      <c r="L117" t="s">
        <v>302</v>
      </c>
    </row>
    <row r="118" spans="2:12" hidden="1" x14ac:dyDescent="0.25">
      <c r="E118" s="3"/>
      <c r="G118" t="s">
        <v>175</v>
      </c>
      <c r="J118" t="s">
        <v>0</v>
      </c>
      <c r="L118" t="s">
        <v>162</v>
      </c>
    </row>
    <row r="119" spans="2:12" hidden="1" x14ac:dyDescent="0.25">
      <c r="G119" t="s">
        <v>134</v>
      </c>
      <c r="J119" t="s">
        <v>78</v>
      </c>
      <c r="L119" t="s">
        <v>156</v>
      </c>
    </row>
    <row r="120" spans="2:12" hidden="1" x14ac:dyDescent="0.25">
      <c r="B120" s="165" t="s">
        <v>108</v>
      </c>
      <c r="C120" s="165"/>
      <c r="D120" s="165"/>
      <c r="E120" s="165"/>
      <c r="G120" t="s">
        <v>136</v>
      </c>
      <c r="J120" t="s">
        <v>79</v>
      </c>
      <c r="L120" t="s">
        <v>236</v>
      </c>
    </row>
    <row r="121" spans="2:12" hidden="1" x14ac:dyDescent="0.25">
      <c r="B121" s="19" t="s">
        <v>109</v>
      </c>
      <c r="C121" s="19" t="s">
        <v>110</v>
      </c>
      <c r="D121" s="19" t="s">
        <v>111</v>
      </c>
      <c r="E121" s="19" t="s">
        <v>112</v>
      </c>
      <c r="G121" t="s">
        <v>33</v>
      </c>
      <c r="J121" t="s">
        <v>80</v>
      </c>
      <c r="L121" t="s">
        <v>170</v>
      </c>
    </row>
    <row r="122" spans="2:12" hidden="1" x14ac:dyDescent="0.25">
      <c r="B122" s="14">
        <v>1101</v>
      </c>
      <c r="C122" s="15" t="s">
        <v>279</v>
      </c>
      <c r="D122" s="14" t="s">
        <v>360</v>
      </c>
      <c r="E122" s="15" t="s">
        <v>279</v>
      </c>
      <c r="G122" t="s">
        <v>34</v>
      </c>
      <c r="J122" t="s">
        <v>3</v>
      </c>
      <c r="L122" t="s">
        <v>168</v>
      </c>
    </row>
    <row r="123" spans="2:12" hidden="1" x14ac:dyDescent="0.25">
      <c r="B123" s="14">
        <v>1402</v>
      </c>
      <c r="C123" s="15" t="s">
        <v>123</v>
      </c>
      <c r="D123" s="14" t="s">
        <v>361</v>
      </c>
      <c r="E123" s="15" t="s">
        <v>123</v>
      </c>
      <c r="G123" t="s">
        <v>123</v>
      </c>
      <c r="J123" t="s">
        <v>81</v>
      </c>
      <c r="L123" t="s">
        <v>234</v>
      </c>
    </row>
    <row r="124" spans="2:12" hidden="1" x14ac:dyDescent="0.25">
      <c r="B124" s="14">
        <v>1403</v>
      </c>
      <c r="C124" s="15" t="s">
        <v>288</v>
      </c>
      <c r="D124" s="14" t="s">
        <v>362</v>
      </c>
      <c r="E124" s="15" t="s">
        <v>288</v>
      </c>
      <c r="G124" t="s">
        <v>125</v>
      </c>
      <c r="L124" t="s">
        <v>233</v>
      </c>
    </row>
    <row r="125" spans="2:12" hidden="1" x14ac:dyDescent="0.25">
      <c r="B125" s="14">
        <v>1404</v>
      </c>
      <c r="C125" s="15" t="s">
        <v>287</v>
      </c>
      <c r="D125" s="14" t="s">
        <v>363</v>
      </c>
      <c r="E125" s="15" t="s">
        <v>287</v>
      </c>
      <c r="G125" t="s">
        <v>131</v>
      </c>
      <c r="L125" t="s">
        <v>232</v>
      </c>
    </row>
    <row r="126" spans="2:12" hidden="1" x14ac:dyDescent="0.25">
      <c r="B126" s="14">
        <v>1405</v>
      </c>
      <c r="C126" s="15" t="s">
        <v>125</v>
      </c>
      <c r="D126" s="14" t="s">
        <v>364</v>
      </c>
      <c r="E126" s="15" t="s">
        <v>125</v>
      </c>
      <c r="G126" t="s">
        <v>122</v>
      </c>
      <c r="L126" t="s">
        <v>231</v>
      </c>
    </row>
    <row r="127" spans="2:12" hidden="1" x14ac:dyDescent="0.25">
      <c r="B127" s="14">
        <v>1407</v>
      </c>
      <c r="C127" s="16" t="s">
        <v>280</v>
      </c>
      <c r="D127" s="14" t="s">
        <v>365</v>
      </c>
      <c r="E127" s="15" t="s">
        <v>281</v>
      </c>
      <c r="G127" t="s">
        <v>124</v>
      </c>
      <c r="L127" t="s">
        <v>201</v>
      </c>
    </row>
    <row r="128" spans="2:12" hidden="1" x14ac:dyDescent="0.25">
      <c r="B128" s="14">
        <v>1408</v>
      </c>
      <c r="C128" s="15" t="s">
        <v>283</v>
      </c>
      <c r="D128" s="14" t="s">
        <v>366</v>
      </c>
      <c r="E128" s="15" t="s">
        <v>39</v>
      </c>
      <c r="G128" t="s">
        <v>132</v>
      </c>
      <c r="L128" t="s">
        <v>230</v>
      </c>
    </row>
    <row r="129" spans="2:12" hidden="1" x14ac:dyDescent="0.25">
      <c r="B129" s="14">
        <v>1409</v>
      </c>
      <c r="C129" s="15" t="s">
        <v>285</v>
      </c>
      <c r="D129" s="14" t="s">
        <v>367</v>
      </c>
      <c r="E129" s="15" t="s">
        <v>40</v>
      </c>
      <c r="G129" t="s">
        <v>172</v>
      </c>
      <c r="L129" t="s">
        <v>229</v>
      </c>
    </row>
    <row r="130" spans="2:12" hidden="1" x14ac:dyDescent="0.25">
      <c r="B130" s="14">
        <v>1410</v>
      </c>
      <c r="C130" s="15" t="s">
        <v>38</v>
      </c>
      <c r="D130" s="14" t="s">
        <v>368</v>
      </c>
      <c r="E130" s="15" t="s">
        <v>369</v>
      </c>
      <c r="L130" t="s">
        <v>195</v>
      </c>
    </row>
    <row r="131" spans="2:12" hidden="1" x14ac:dyDescent="0.25">
      <c r="B131" s="26"/>
      <c r="C131" s="27"/>
      <c r="D131" s="14" t="s">
        <v>370</v>
      </c>
      <c r="E131" s="15" t="s">
        <v>371</v>
      </c>
      <c r="G131" s="5"/>
      <c r="L131" t="s">
        <v>228</v>
      </c>
    </row>
    <row r="132" spans="2:12" hidden="1" x14ac:dyDescent="0.25">
      <c r="D132" s="14" t="s">
        <v>372</v>
      </c>
      <c r="E132" s="15" t="s">
        <v>373</v>
      </c>
      <c r="G132" s="164" t="s">
        <v>30</v>
      </c>
      <c r="H132" s="164"/>
      <c r="I132" s="164"/>
      <c r="L132" t="s">
        <v>227</v>
      </c>
    </row>
    <row r="133" spans="2:12" hidden="1" x14ac:dyDescent="0.25">
      <c r="D133" s="14" t="s">
        <v>374</v>
      </c>
      <c r="E133" s="15" t="s">
        <v>375</v>
      </c>
      <c r="G133" t="s">
        <v>273</v>
      </c>
      <c r="L133" t="s">
        <v>200</v>
      </c>
    </row>
    <row r="134" spans="2:12" hidden="1" x14ac:dyDescent="0.25">
      <c r="D134" s="14" t="s">
        <v>376</v>
      </c>
      <c r="E134" s="15" t="s">
        <v>377</v>
      </c>
      <c r="G134" t="s">
        <v>271</v>
      </c>
      <c r="L134" t="s">
        <v>226</v>
      </c>
    </row>
    <row r="135" spans="2:12" hidden="1" x14ac:dyDescent="0.25">
      <c r="D135" s="14" t="s">
        <v>378</v>
      </c>
      <c r="E135" s="15" t="s">
        <v>282</v>
      </c>
      <c r="G135" t="s">
        <v>274</v>
      </c>
      <c r="L135" t="s">
        <v>199</v>
      </c>
    </row>
    <row r="136" spans="2:12" hidden="1" x14ac:dyDescent="0.25">
      <c r="D136" s="14" t="s">
        <v>379</v>
      </c>
      <c r="E136" s="16" t="s">
        <v>284</v>
      </c>
      <c r="G136" s="3" t="s">
        <v>40</v>
      </c>
      <c r="L136" t="s">
        <v>198</v>
      </c>
    </row>
    <row r="137" spans="2:12" hidden="1" x14ac:dyDescent="0.25">
      <c r="D137" s="14" t="s">
        <v>380</v>
      </c>
      <c r="E137" s="15" t="s">
        <v>381</v>
      </c>
      <c r="G137" s="3" t="s">
        <v>39</v>
      </c>
      <c r="L137" t="s">
        <v>225</v>
      </c>
    </row>
    <row r="138" spans="2:12" hidden="1" x14ac:dyDescent="0.25">
      <c r="D138" s="14" t="s">
        <v>382</v>
      </c>
      <c r="E138" s="15" t="s">
        <v>383</v>
      </c>
      <c r="G138" s="3" t="s">
        <v>249</v>
      </c>
      <c r="L138" t="s">
        <v>197</v>
      </c>
    </row>
    <row r="139" spans="2:12" hidden="1" x14ac:dyDescent="0.25">
      <c r="D139" s="14" t="s">
        <v>384</v>
      </c>
      <c r="E139" s="15" t="s">
        <v>35</v>
      </c>
      <c r="G139" s="3" t="s">
        <v>248</v>
      </c>
      <c r="L139" t="s">
        <v>224</v>
      </c>
    </row>
    <row r="140" spans="2:12" hidden="1" x14ac:dyDescent="0.25">
      <c r="D140" s="14" t="s">
        <v>385</v>
      </c>
      <c r="E140" s="15" t="s">
        <v>286</v>
      </c>
      <c r="G140" t="s">
        <v>254</v>
      </c>
      <c r="L140" t="s">
        <v>194</v>
      </c>
    </row>
    <row r="141" spans="2:12" hidden="1" x14ac:dyDescent="0.25">
      <c r="D141" s="14" t="s">
        <v>386</v>
      </c>
      <c r="E141" s="15" t="s">
        <v>38</v>
      </c>
      <c r="G141" t="s">
        <v>253</v>
      </c>
      <c r="L141" t="s">
        <v>220</v>
      </c>
    </row>
    <row r="142" spans="2:12" hidden="1" x14ac:dyDescent="0.25">
      <c r="G142" t="s">
        <v>255</v>
      </c>
      <c r="L142" t="s">
        <v>196</v>
      </c>
    </row>
    <row r="143" spans="2:12" hidden="1" x14ac:dyDescent="0.25">
      <c r="B143" s="166" t="s">
        <v>387</v>
      </c>
      <c r="C143" s="166"/>
      <c r="D143" s="166"/>
      <c r="E143" s="79">
        <v>108.57</v>
      </c>
      <c r="G143" t="s">
        <v>256</v>
      </c>
      <c r="L143" t="s">
        <v>222</v>
      </c>
    </row>
    <row r="144" spans="2:12" hidden="1" x14ac:dyDescent="0.25">
      <c r="B144" s="65" t="s">
        <v>96</v>
      </c>
      <c r="C144" s="65" t="s">
        <v>97</v>
      </c>
      <c r="D144" s="65" t="s">
        <v>348</v>
      </c>
      <c r="E144" s="65" t="s">
        <v>349</v>
      </c>
      <c r="G144" t="s">
        <v>257</v>
      </c>
      <c r="L144" t="s">
        <v>221</v>
      </c>
    </row>
    <row r="145" spans="2:12" hidden="1" x14ac:dyDescent="0.25">
      <c r="B145" s="7">
        <f>C159*E143</f>
        <v>651.41999999999996</v>
      </c>
      <c r="C145" s="7">
        <f>B145/2</f>
        <v>325.70999999999998</v>
      </c>
      <c r="D145" s="7">
        <f>B145*20%</f>
        <v>130.28399999999999</v>
      </c>
      <c r="E145" s="7">
        <f>B145*10%</f>
        <v>65.141999999999996</v>
      </c>
      <c r="G145" t="s">
        <v>258</v>
      </c>
      <c r="L145" t="s">
        <v>219</v>
      </c>
    </row>
    <row r="146" spans="2:12" hidden="1" x14ac:dyDescent="0.25">
      <c r="B146" s="7">
        <f>C160*E143</f>
        <v>759.99</v>
      </c>
      <c r="C146" s="7">
        <f>B146/2</f>
        <v>379.995</v>
      </c>
      <c r="D146" s="7">
        <f>B146*20%</f>
        <v>151.99800000000002</v>
      </c>
      <c r="E146" s="7">
        <f>B146*10%</f>
        <v>75.999000000000009</v>
      </c>
      <c r="G146" s="3" t="s">
        <v>252</v>
      </c>
      <c r="L146" t="s">
        <v>218</v>
      </c>
    </row>
    <row r="147" spans="2:12" hidden="1" x14ac:dyDescent="0.25">
      <c r="B147" s="7">
        <f>C161*E143</f>
        <v>868.56</v>
      </c>
      <c r="C147" s="7">
        <f>B147/2</f>
        <v>434.28</v>
      </c>
      <c r="D147" s="7">
        <f>B147*20%</f>
        <v>173.71199999999999</v>
      </c>
      <c r="E147" s="7">
        <f>B147*10%</f>
        <v>86.855999999999995</v>
      </c>
      <c r="G147" t="s">
        <v>259</v>
      </c>
      <c r="L147" t="s">
        <v>223</v>
      </c>
    </row>
    <row r="148" spans="2:12" hidden="1" x14ac:dyDescent="0.25">
      <c r="B148" s="7">
        <f>C162*E143</f>
        <v>977.12999999999988</v>
      </c>
      <c r="C148" s="7">
        <f>B148/2</f>
        <v>488.56499999999994</v>
      </c>
      <c r="D148" s="7">
        <f>B148*20%</f>
        <v>195.42599999999999</v>
      </c>
      <c r="E148" s="7">
        <f>B148*10%</f>
        <v>97.712999999999994</v>
      </c>
      <c r="G148" t="s">
        <v>267</v>
      </c>
      <c r="L148" t="s">
        <v>167</v>
      </c>
    </row>
    <row r="149" spans="2:12" hidden="1" x14ac:dyDescent="0.25">
      <c r="C149" s="3"/>
      <c r="G149" t="s">
        <v>266</v>
      </c>
      <c r="L149" t="s">
        <v>217</v>
      </c>
    </row>
    <row r="150" spans="2:12" hidden="1" x14ac:dyDescent="0.25">
      <c r="B150" s="167" t="s">
        <v>388</v>
      </c>
      <c r="C150" s="167"/>
      <c r="D150" s="167"/>
      <c r="E150" s="79">
        <v>108.57</v>
      </c>
      <c r="G150" t="s">
        <v>260</v>
      </c>
      <c r="L150" t="s">
        <v>216</v>
      </c>
    </row>
    <row r="151" spans="2:12" hidden="1" x14ac:dyDescent="0.25">
      <c r="B151" s="69" t="s">
        <v>96</v>
      </c>
      <c r="C151" s="69" t="s">
        <v>97</v>
      </c>
      <c r="D151" s="69" t="s">
        <v>348</v>
      </c>
      <c r="E151" s="69" t="s">
        <v>349</v>
      </c>
      <c r="G151" t="s">
        <v>261</v>
      </c>
      <c r="L151" t="s">
        <v>215</v>
      </c>
    </row>
    <row r="152" spans="2:12" hidden="1" x14ac:dyDescent="0.25">
      <c r="B152" s="7">
        <f>E159*E150</f>
        <v>868.56</v>
      </c>
      <c r="C152" s="7">
        <f>B152/2</f>
        <v>434.28</v>
      </c>
      <c r="D152" s="7">
        <f>B152*20%</f>
        <v>173.71199999999999</v>
      </c>
      <c r="E152" s="4">
        <f>B152*10%</f>
        <v>86.855999999999995</v>
      </c>
      <c r="G152" t="s">
        <v>262</v>
      </c>
      <c r="L152" t="s">
        <v>214</v>
      </c>
    </row>
    <row r="153" spans="2:12" hidden="1" x14ac:dyDescent="0.25">
      <c r="B153" s="7">
        <f>E160*E150</f>
        <v>977.12999999999988</v>
      </c>
      <c r="C153" s="7">
        <f>B153/2</f>
        <v>488.56499999999994</v>
      </c>
      <c r="D153" s="7">
        <f>B153*20%</f>
        <v>195.42599999999999</v>
      </c>
      <c r="E153" s="4">
        <f>B153*10%</f>
        <v>97.712999999999994</v>
      </c>
      <c r="G153" t="s">
        <v>263</v>
      </c>
      <c r="L153" t="s">
        <v>169</v>
      </c>
    </row>
    <row r="154" spans="2:12" hidden="1" x14ac:dyDescent="0.25">
      <c r="B154" s="7">
        <f>E161*E150</f>
        <v>1194.27</v>
      </c>
      <c r="C154" s="7">
        <f>B154/2</f>
        <v>597.13499999999999</v>
      </c>
      <c r="D154" s="7">
        <f>B154*20%</f>
        <v>238.85400000000001</v>
      </c>
      <c r="E154" s="4">
        <f>B154*10%</f>
        <v>119.42700000000001</v>
      </c>
      <c r="G154" t="s">
        <v>264</v>
      </c>
      <c r="L154" t="s">
        <v>137</v>
      </c>
    </row>
    <row r="155" spans="2:12" hidden="1" x14ac:dyDescent="0.25">
      <c r="B155" s="7">
        <f>E162*E150</f>
        <v>1519.98</v>
      </c>
      <c r="C155" s="7">
        <f>B155/2</f>
        <v>759.99</v>
      </c>
      <c r="D155" s="7">
        <f>B155*20%</f>
        <v>303.99600000000004</v>
      </c>
      <c r="E155" s="4">
        <f>B155*10%</f>
        <v>151.99800000000002</v>
      </c>
      <c r="G155" t="s">
        <v>265</v>
      </c>
      <c r="L155" t="s">
        <v>176</v>
      </c>
    </row>
    <row r="156" spans="2:12" hidden="1" x14ac:dyDescent="0.25">
      <c r="G156" t="s">
        <v>268</v>
      </c>
      <c r="L156" t="s">
        <v>166</v>
      </c>
    </row>
    <row r="157" spans="2:12" hidden="1" x14ac:dyDescent="0.25">
      <c r="C157" s="63" t="s">
        <v>341</v>
      </c>
      <c r="E157" s="64" t="s">
        <v>342</v>
      </c>
      <c r="G157" s="3" t="s">
        <v>247</v>
      </c>
      <c r="L157" t="s">
        <v>303</v>
      </c>
    </row>
    <row r="158" spans="2:12" hidden="1" x14ac:dyDescent="0.25">
      <c r="B158" s="70" t="s">
        <v>398</v>
      </c>
      <c r="C158" s="65" t="s">
        <v>347</v>
      </c>
      <c r="D158" s="70" t="s">
        <v>340</v>
      </c>
      <c r="E158" s="69" t="s">
        <v>347</v>
      </c>
      <c r="G158" s="3" t="s">
        <v>35</v>
      </c>
      <c r="L158" t="s">
        <v>305</v>
      </c>
    </row>
    <row r="159" spans="2:12" hidden="1" x14ac:dyDescent="0.25">
      <c r="B159" s="83" t="s">
        <v>399</v>
      </c>
      <c r="C159" s="18">
        <v>6</v>
      </c>
      <c r="D159" s="18" t="s">
        <v>346</v>
      </c>
      <c r="E159" s="18">
        <v>8</v>
      </c>
      <c r="G159" s="3" t="s">
        <v>251</v>
      </c>
      <c r="L159" t="s">
        <v>304</v>
      </c>
    </row>
    <row r="160" spans="2:12" hidden="1" x14ac:dyDescent="0.25">
      <c r="B160" s="83" t="s">
        <v>402</v>
      </c>
      <c r="C160" s="18">
        <v>7</v>
      </c>
      <c r="D160" s="18" t="s">
        <v>345</v>
      </c>
      <c r="E160" s="18">
        <v>9</v>
      </c>
      <c r="G160" s="3" t="s">
        <v>250</v>
      </c>
      <c r="L160" t="s">
        <v>306</v>
      </c>
    </row>
    <row r="161" spans="2:12" hidden="1" x14ac:dyDescent="0.25">
      <c r="B161" s="83" t="s">
        <v>401</v>
      </c>
      <c r="C161" s="18">
        <v>8</v>
      </c>
      <c r="D161" s="18" t="s">
        <v>344</v>
      </c>
      <c r="E161" s="18">
        <v>11</v>
      </c>
      <c r="G161" s="3" t="s">
        <v>38</v>
      </c>
      <c r="L161" t="s">
        <v>307</v>
      </c>
    </row>
    <row r="162" spans="2:12" hidden="1" x14ac:dyDescent="0.25">
      <c r="B162" s="83" t="s">
        <v>400</v>
      </c>
      <c r="C162" s="18">
        <v>9</v>
      </c>
      <c r="D162" s="18" t="s">
        <v>343</v>
      </c>
      <c r="E162" s="18">
        <v>14</v>
      </c>
      <c r="G162" t="s">
        <v>277</v>
      </c>
      <c r="L162" t="s">
        <v>308</v>
      </c>
    </row>
    <row r="163" spans="2:12" hidden="1" x14ac:dyDescent="0.25">
      <c r="C163" s="66" t="s">
        <v>54</v>
      </c>
      <c r="E163" s="67" t="s">
        <v>27</v>
      </c>
      <c r="G163" t="s">
        <v>275</v>
      </c>
      <c r="L163" t="s">
        <v>309</v>
      </c>
    </row>
    <row r="164" spans="2:12" hidden="1" x14ac:dyDescent="0.25">
      <c r="G164" t="s">
        <v>276</v>
      </c>
      <c r="L164" t="s">
        <v>310</v>
      </c>
    </row>
    <row r="165" spans="2:12" hidden="1" x14ac:dyDescent="0.25">
      <c r="G165" t="s">
        <v>272</v>
      </c>
      <c r="L165" t="s">
        <v>311</v>
      </c>
    </row>
    <row r="166" spans="2:12" hidden="1" x14ac:dyDescent="0.25">
      <c r="B166" s="161" t="s">
        <v>404</v>
      </c>
      <c r="C166" s="161"/>
      <c r="D166" s="161"/>
      <c r="G166" t="s">
        <v>278</v>
      </c>
      <c r="L166" t="s">
        <v>312</v>
      </c>
    </row>
    <row r="167" spans="2:12" hidden="1" x14ac:dyDescent="0.25">
      <c r="B167" s="68" t="s">
        <v>96</v>
      </c>
      <c r="C167" s="68" t="s">
        <v>97</v>
      </c>
      <c r="D167" s="68" t="s">
        <v>348</v>
      </c>
      <c r="E167" s="68" t="s">
        <v>349</v>
      </c>
      <c r="G167" s="3" t="s">
        <v>36</v>
      </c>
      <c r="L167" t="s">
        <v>313</v>
      </c>
    </row>
    <row r="168" spans="2:12" hidden="1" x14ac:dyDescent="0.25">
      <c r="B168" s="7">
        <v>70</v>
      </c>
      <c r="C168" s="7">
        <f>B168/2</f>
        <v>35</v>
      </c>
      <c r="D168" s="7">
        <f>B168*20%</f>
        <v>14</v>
      </c>
      <c r="E168" s="7">
        <f>B168*10%</f>
        <v>7</v>
      </c>
      <c r="G168" s="3" t="s">
        <v>37</v>
      </c>
      <c r="L168" t="s">
        <v>314</v>
      </c>
    </row>
    <row r="169" spans="2:12" hidden="1" x14ac:dyDescent="0.25">
      <c r="B169" s="7">
        <v>100</v>
      </c>
      <c r="C169" s="7">
        <f>B169/2</f>
        <v>50</v>
      </c>
      <c r="D169" s="7">
        <f>B169*20%</f>
        <v>20</v>
      </c>
      <c r="E169" s="7">
        <f>B169*10%</f>
        <v>10</v>
      </c>
      <c r="G169" t="s">
        <v>269</v>
      </c>
      <c r="L169" t="s">
        <v>315</v>
      </c>
    </row>
    <row r="170" spans="2:12" hidden="1" x14ac:dyDescent="0.25">
      <c r="B170" s="7">
        <v>150</v>
      </c>
      <c r="C170" s="7">
        <f>B170/2</f>
        <v>75</v>
      </c>
      <c r="D170" s="7">
        <f>B170*20%</f>
        <v>30</v>
      </c>
      <c r="E170" s="7">
        <f>B170*10%</f>
        <v>15</v>
      </c>
      <c r="G170" t="s">
        <v>270</v>
      </c>
      <c r="L170" t="s">
        <v>316</v>
      </c>
    </row>
    <row r="171" spans="2:12" hidden="1" x14ac:dyDescent="0.25">
      <c r="B171" s="7">
        <v>200</v>
      </c>
      <c r="C171" s="7">
        <f>B171/2</f>
        <v>100</v>
      </c>
      <c r="D171" s="7">
        <f>B171*20%</f>
        <v>40</v>
      </c>
      <c r="E171" s="7">
        <f>B171*10%</f>
        <v>20</v>
      </c>
      <c r="L171" t="s">
        <v>317</v>
      </c>
    </row>
    <row r="172" spans="2:12" hidden="1" x14ac:dyDescent="0.25">
      <c r="C172" s="3"/>
      <c r="L172" t="s">
        <v>318</v>
      </c>
    </row>
    <row r="173" spans="2:12" hidden="1" x14ac:dyDescent="0.25">
      <c r="B173" s="162" t="s">
        <v>405</v>
      </c>
      <c r="C173" s="162"/>
      <c r="D173" s="162"/>
      <c r="L173" t="s">
        <v>319</v>
      </c>
    </row>
    <row r="174" spans="2:12" hidden="1" x14ac:dyDescent="0.25">
      <c r="B174" s="80" t="s">
        <v>96</v>
      </c>
      <c r="C174" s="80" t="s">
        <v>97</v>
      </c>
      <c r="D174" s="80" t="s">
        <v>348</v>
      </c>
      <c r="E174" s="80" t="s">
        <v>349</v>
      </c>
      <c r="L174" t="s">
        <v>320</v>
      </c>
    </row>
    <row r="175" spans="2:12" hidden="1" x14ac:dyDescent="0.25">
      <c r="B175" s="7">
        <v>100</v>
      </c>
      <c r="C175" s="7">
        <f>B175/2</f>
        <v>50</v>
      </c>
      <c r="D175" s="7">
        <f>B175*20%</f>
        <v>20</v>
      </c>
      <c r="E175" s="4">
        <f>B175*10%</f>
        <v>10</v>
      </c>
      <c r="L175" t="s">
        <v>321</v>
      </c>
    </row>
    <row r="176" spans="2:12" hidden="1" x14ac:dyDescent="0.25">
      <c r="B176" s="7">
        <v>150</v>
      </c>
      <c r="C176" s="7">
        <f>B176/2</f>
        <v>75</v>
      </c>
      <c r="D176" s="7">
        <f>B176*20%</f>
        <v>30</v>
      </c>
      <c r="E176" s="4">
        <f>B176*10%</f>
        <v>15</v>
      </c>
      <c r="L176" t="s">
        <v>322</v>
      </c>
    </row>
    <row r="177" spans="2:12" hidden="1" x14ac:dyDescent="0.25">
      <c r="B177" s="7">
        <v>200</v>
      </c>
      <c r="C177" s="7">
        <f>B177/2</f>
        <v>100</v>
      </c>
      <c r="D177" s="7">
        <f>B177*20%</f>
        <v>40</v>
      </c>
      <c r="E177" s="4">
        <f>B177*10%</f>
        <v>20</v>
      </c>
      <c r="L177" t="s">
        <v>323</v>
      </c>
    </row>
    <row r="178" spans="2:12" hidden="1" x14ac:dyDescent="0.25">
      <c r="B178" s="7">
        <v>250</v>
      </c>
      <c r="C178" s="7">
        <f>B178/2</f>
        <v>125</v>
      </c>
      <c r="D178" s="7">
        <f>B178*20%</f>
        <v>50</v>
      </c>
      <c r="E178" s="4">
        <f>B178*10%</f>
        <v>25</v>
      </c>
      <c r="L178" t="s">
        <v>324</v>
      </c>
    </row>
    <row r="179" spans="2:12" hidden="1" x14ac:dyDescent="0.25">
      <c r="L179" t="s">
        <v>32</v>
      </c>
    </row>
    <row r="180" spans="2:12" hidden="1" x14ac:dyDescent="0.25">
      <c r="C180" s="72" t="s">
        <v>351</v>
      </c>
      <c r="E180" s="73" t="s">
        <v>352</v>
      </c>
      <c r="L180" t="s">
        <v>31</v>
      </c>
    </row>
    <row r="181" spans="2:12" hidden="1" x14ac:dyDescent="0.25">
      <c r="B181" s="70" t="s">
        <v>398</v>
      </c>
      <c r="C181" s="68" t="s">
        <v>353</v>
      </c>
      <c r="D181" s="70" t="s">
        <v>340</v>
      </c>
      <c r="E181" s="80" t="s">
        <v>353</v>
      </c>
      <c r="L181" t="s">
        <v>186</v>
      </c>
    </row>
    <row r="182" spans="2:12" hidden="1" x14ac:dyDescent="0.25">
      <c r="B182" s="83" t="s">
        <v>399</v>
      </c>
      <c r="C182" s="18">
        <v>70</v>
      </c>
      <c r="D182" s="18" t="s">
        <v>346</v>
      </c>
      <c r="E182" s="18">
        <v>100</v>
      </c>
      <c r="L182" t="s">
        <v>299</v>
      </c>
    </row>
    <row r="183" spans="2:12" hidden="1" x14ac:dyDescent="0.25">
      <c r="B183" s="83" t="s">
        <v>402</v>
      </c>
      <c r="C183" s="18">
        <v>100</v>
      </c>
      <c r="D183" s="18" t="s">
        <v>345</v>
      </c>
      <c r="E183" s="18">
        <v>150</v>
      </c>
      <c r="L183" t="s">
        <v>325</v>
      </c>
    </row>
    <row r="184" spans="2:12" hidden="1" x14ac:dyDescent="0.25">
      <c r="B184" s="83" t="s">
        <v>401</v>
      </c>
      <c r="C184" s="18">
        <v>150</v>
      </c>
      <c r="D184" s="18" t="s">
        <v>344</v>
      </c>
      <c r="E184" s="18">
        <v>200</v>
      </c>
      <c r="L184" t="s">
        <v>212</v>
      </c>
    </row>
    <row r="185" spans="2:12" hidden="1" x14ac:dyDescent="0.25">
      <c r="B185" s="83" t="s">
        <v>400</v>
      </c>
      <c r="C185" s="18">
        <v>200</v>
      </c>
      <c r="D185" s="18" t="s">
        <v>343</v>
      </c>
      <c r="E185" s="18">
        <v>250</v>
      </c>
      <c r="L185" t="s">
        <v>210</v>
      </c>
    </row>
    <row r="186" spans="2:12" hidden="1" x14ac:dyDescent="0.25">
      <c r="C186" s="82" t="s">
        <v>403</v>
      </c>
      <c r="E186" s="81" t="s">
        <v>114</v>
      </c>
      <c r="L186" t="s">
        <v>211</v>
      </c>
    </row>
    <row r="187" spans="2:12" hidden="1" x14ac:dyDescent="0.25">
      <c r="L187" t="s">
        <v>209</v>
      </c>
    </row>
    <row r="188" spans="2:12" hidden="1" x14ac:dyDescent="0.25">
      <c r="L188" t="s">
        <v>193</v>
      </c>
    </row>
    <row r="189" spans="2:12" hidden="1" x14ac:dyDescent="0.25">
      <c r="L189" t="s">
        <v>208</v>
      </c>
    </row>
    <row r="190" spans="2:12" hidden="1" x14ac:dyDescent="0.25">
      <c r="L190" t="s">
        <v>213</v>
      </c>
    </row>
    <row r="191" spans="2:12" hidden="1" x14ac:dyDescent="0.25">
      <c r="L191" t="s">
        <v>178</v>
      </c>
    </row>
    <row r="192" spans="2:12" hidden="1" x14ac:dyDescent="0.25">
      <c r="L192" t="s">
        <v>177</v>
      </c>
    </row>
    <row r="193" spans="12:12" hidden="1" x14ac:dyDescent="0.25">
      <c r="L193" t="s">
        <v>207</v>
      </c>
    </row>
    <row r="194" spans="12:12" hidden="1" x14ac:dyDescent="0.25">
      <c r="L194" t="s">
        <v>41</v>
      </c>
    </row>
    <row r="195" spans="12:12" hidden="1" x14ac:dyDescent="0.25">
      <c r="L195" t="s">
        <v>157</v>
      </c>
    </row>
    <row r="196" spans="12:12" hidden="1" x14ac:dyDescent="0.25">
      <c r="L196" t="s">
        <v>326</v>
      </c>
    </row>
    <row r="197" spans="12:12" hidden="1" x14ac:dyDescent="0.25">
      <c r="L197" t="s">
        <v>327</v>
      </c>
    </row>
    <row r="198" spans="12:12" hidden="1" x14ac:dyDescent="0.25">
      <c r="L198" t="s">
        <v>188</v>
      </c>
    </row>
    <row r="199" spans="12:12" hidden="1" x14ac:dyDescent="0.25">
      <c r="L199" t="s">
        <v>189</v>
      </c>
    </row>
    <row r="200" spans="12:12" hidden="1" x14ac:dyDescent="0.25">
      <c r="L200" t="s">
        <v>206</v>
      </c>
    </row>
    <row r="201" spans="12:12" hidden="1" x14ac:dyDescent="0.25">
      <c r="L201" t="s">
        <v>205</v>
      </c>
    </row>
    <row r="202" spans="12:12" hidden="1" x14ac:dyDescent="0.25">
      <c r="L202" t="s">
        <v>33</v>
      </c>
    </row>
    <row r="203" spans="12:12" hidden="1" x14ac:dyDescent="0.25">
      <c r="L203" t="s">
        <v>149</v>
      </c>
    </row>
    <row r="204" spans="12:12" hidden="1" x14ac:dyDescent="0.25">
      <c r="L204" t="s">
        <v>150</v>
      </c>
    </row>
    <row r="205" spans="12:12" hidden="1" x14ac:dyDescent="0.25">
      <c r="L205" t="s">
        <v>34</v>
      </c>
    </row>
    <row r="206" spans="12:12" hidden="1" x14ac:dyDescent="0.25">
      <c r="L206" t="s">
        <v>151</v>
      </c>
    </row>
    <row r="207" spans="12:12" hidden="1" x14ac:dyDescent="0.25">
      <c r="L207" t="s">
        <v>122</v>
      </c>
    </row>
    <row r="208" spans="12:12" hidden="1" x14ac:dyDescent="0.25">
      <c r="L208" t="s">
        <v>152</v>
      </c>
    </row>
    <row r="209" spans="12:12" hidden="1" x14ac:dyDescent="0.25">
      <c r="L209" t="s">
        <v>124</v>
      </c>
    </row>
    <row r="210" spans="12:12" hidden="1" x14ac:dyDescent="0.25">
      <c r="L210" t="s">
        <v>328</v>
      </c>
    </row>
    <row r="211" spans="12:12" hidden="1" x14ac:dyDescent="0.25">
      <c r="L211" t="s">
        <v>329</v>
      </c>
    </row>
    <row r="212" spans="12:12" hidden="1" x14ac:dyDescent="0.25">
      <c r="L212" t="s">
        <v>132</v>
      </c>
    </row>
    <row r="213" spans="12:12" hidden="1" x14ac:dyDescent="0.25">
      <c r="L213" t="s">
        <v>165</v>
      </c>
    </row>
    <row r="214" spans="12:12" hidden="1" x14ac:dyDescent="0.25">
      <c r="L214" t="s">
        <v>187</v>
      </c>
    </row>
    <row r="215" spans="12:12" hidden="1" x14ac:dyDescent="0.25">
      <c r="L215" t="s">
        <v>185</v>
      </c>
    </row>
    <row r="216" spans="12:12" hidden="1" x14ac:dyDescent="0.25">
      <c r="L216" t="s">
        <v>192</v>
      </c>
    </row>
    <row r="217" spans="12:12" hidden="1" x14ac:dyDescent="0.25">
      <c r="L217" t="s">
        <v>204</v>
      </c>
    </row>
    <row r="218" spans="12:12" hidden="1" x14ac:dyDescent="0.25">
      <c r="L218" t="s">
        <v>174</v>
      </c>
    </row>
    <row r="219" spans="12:12" hidden="1" x14ac:dyDescent="0.25">
      <c r="L219" t="s">
        <v>191</v>
      </c>
    </row>
    <row r="220" spans="12:12" hidden="1" x14ac:dyDescent="0.25"/>
    <row r="221" spans="12:12" hidden="1" x14ac:dyDescent="0.25"/>
    <row r="239" spans="12:12" x14ac:dyDescent="0.25">
      <c r="L239" s="5"/>
    </row>
    <row r="240" spans="12:12" x14ac:dyDescent="0.25">
      <c r="L240" s="5"/>
    </row>
    <row r="244" spans="4:4" x14ac:dyDescent="0.25">
      <c r="D244" s="45"/>
    </row>
  </sheetData>
  <sheetProtection password="D779" sheet="1" objects="1" scenarios="1"/>
  <sortState ref="L78:L215">
    <sortCondition ref="L78"/>
  </sortState>
  <dataConsolidate/>
  <mergeCells count="53">
    <mergeCell ref="C4:H4"/>
    <mergeCell ref="B166:D166"/>
    <mergeCell ref="B173:D173"/>
    <mergeCell ref="C23:E23"/>
    <mergeCell ref="G132:I132"/>
    <mergeCell ref="B120:E120"/>
    <mergeCell ref="B143:D143"/>
    <mergeCell ref="B150:D150"/>
    <mergeCell ref="G10:J10"/>
    <mergeCell ref="I16:J16"/>
    <mergeCell ref="G16:H16"/>
    <mergeCell ref="G14:H15"/>
    <mergeCell ref="I14:J15"/>
    <mergeCell ref="B11:C11"/>
    <mergeCell ref="B12:C12"/>
    <mergeCell ref="G81:H81"/>
    <mergeCell ref="B72:J72"/>
    <mergeCell ref="G33:I33"/>
    <mergeCell ref="B33:D33"/>
    <mergeCell ref="G23:H23"/>
    <mergeCell ref="I23:J23"/>
    <mergeCell ref="B29:C30"/>
    <mergeCell ref="B6:H6"/>
    <mergeCell ref="A1:J1"/>
    <mergeCell ref="C2:H2"/>
    <mergeCell ref="C3:H3"/>
    <mergeCell ref="I62:J62"/>
    <mergeCell ref="F53:H53"/>
    <mergeCell ref="F61:H61"/>
    <mergeCell ref="F62:H62"/>
    <mergeCell ref="F54:H60"/>
    <mergeCell ref="I54:J60"/>
    <mergeCell ref="B51:J51"/>
    <mergeCell ref="C61:D61"/>
    <mergeCell ref="C62:D62"/>
    <mergeCell ref="C53:D53"/>
    <mergeCell ref="I53:J53"/>
    <mergeCell ref="I61:J61"/>
    <mergeCell ref="H8:I8"/>
    <mergeCell ref="D21:J21"/>
    <mergeCell ref="B21:C21"/>
    <mergeCell ref="C54:D60"/>
    <mergeCell ref="B10:E10"/>
    <mergeCell ref="B14:C14"/>
    <mergeCell ref="D14:E14"/>
    <mergeCell ref="B16:C16"/>
    <mergeCell ref="D16:E16"/>
    <mergeCell ref="I18:J18"/>
    <mergeCell ref="I19:J19"/>
    <mergeCell ref="G18:H18"/>
    <mergeCell ref="G19:H19"/>
    <mergeCell ref="B41:E41"/>
    <mergeCell ref="G41:J41"/>
  </mergeCells>
  <dataValidations count="33">
    <dataValidation type="list" allowBlank="1" showInputMessage="1" showErrorMessage="1" sqref="B19">
      <formula1>$I$82:$I$83</formula1>
    </dataValidation>
    <dataValidation type="list" allowBlank="1" showInputMessage="1" showErrorMessage="1" sqref="C19">
      <formula1>$J$82:$J$85</formula1>
    </dataValidation>
    <dataValidation type="list" allowBlank="1" showInputMessage="1" showErrorMessage="1" sqref="D19">
      <formula1>$K$82:$K$87</formula1>
    </dataValidation>
    <dataValidation type="list" allowBlank="1" showInputMessage="1" showErrorMessage="1" sqref="C8">
      <formula1>$B$82:$B$88</formula1>
    </dataValidation>
    <dataValidation type="list" allowBlank="1" showInputMessage="1" showErrorMessage="1" sqref="E8">
      <formula1>$C$82:$C$85</formula1>
    </dataValidation>
    <dataValidation type="list" allowBlank="1" showInputMessage="1" showErrorMessage="1" sqref="H12">
      <formula1>$D$82:$D$85</formula1>
    </dataValidation>
    <dataValidation type="list" allowBlank="1" showInputMessage="1" showErrorMessage="1" sqref="I12">
      <formula1>$E$82:$E$104</formula1>
    </dataValidation>
    <dataValidation type="list" allowBlank="1" showInputMessage="1" showErrorMessage="1" sqref="J12">
      <formula1>$G$82:$G$129</formula1>
    </dataValidation>
    <dataValidation type="list" allowBlank="1" showInputMessage="1" showErrorMessage="1" sqref="G25">
      <formula1>$B$122:$B$130</formula1>
    </dataValidation>
    <dataValidation type="list" allowBlank="1" showInputMessage="1" showErrorMessage="1" sqref="H25">
      <formula1>$C$122:$C$130</formula1>
    </dataValidation>
    <dataValidation type="list" allowBlank="1" showInputMessage="1" showErrorMessage="1" sqref="E33">
      <formula1>$D$90:$D$102</formula1>
    </dataValidation>
    <dataValidation type="list" allowBlank="1" showInputMessage="1" showErrorMessage="1" sqref="D35">
      <formula1>$B$145:$B$148</formula1>
    </dataValidation>
    <dataValidation type="list" allowBlank="1" showInputMessage="1" showErrorMessage="1" sqref="D36">
      <formula1>$C$145:$C$148</formula1>
    </dataValidation>
    <dataValidation type="list" allowBlank="1" showInputMessage="1" showErrorMessage="1" sqref="D37">
      <formula1>$D$145:$D$148</formula1>
    </dataValidation>
    <dataValidation type="list" allowBlank="1" showInputMessage="1" showErrorMessage="1" sqref="I35">
      <formula1>$B$152:$B$155</formula1>
    </dataValidation>
    <dataValidation type="list" allowBlank="1" showInputMessage="1" showErrorMessage="1" sqref="I36">
      <formula1>$C$152:$C$155</formula1>
    </dataValidation>
    <dataValidation type="list" allowBlank="1" showInputMessage="1" showErrorMessage="1" sqref="I37">
      <formula1>$D$152:$D$155</formula1>
    </dataValidation>
    <dataValidation type="list" allowBlank="1" showInputMessage="1" showErrorMessage="1" sqref="I25">
      <formula1>$D$122:$D$141</formula1>
    </dataValidation>
    <dataValidation type="list" allowBlank="1" showInputMessage="1" showErrorMessage="1" sqref="J25">
      <formula1>$E$122:$E$141</formula1>
    </dataValidation>
    <dataValidation type="list" allowBlank="1" showInputMessage="1" showErrorMessage="1" sqref="J33">
      <formula1>$J$92:$J$140</formula1>
    </dataValidation>
    <dataValidation type="list" allowBlank="1" showInputMessage="1" showErrorMessage="1" sqref="I16:J16">
      <formula1>$G$133:$G$170</formula1>
    </dataValidation>
    <dataValidation type="list" allowBlank="1" showInputMessage="1" showErrorMessage="1" sqref="G16:H16">
      <formula1>$L$82:$L$219</formula1>
    </dataValidation>
    <dataValidation type="list" allowBlank="1" showInputMessage="1" showErrorMessage="1" sqref="D43">
      <formula1>$B$168:$B$171</formula1>
    </dataValidation>
    <dataValidation type="list" allowBlank="1" showInputMessage="1" showErrorMessage="1" sqref="D46">
      <formula1>$E$168:$E$171</formula1>
    </dataValidation>
    <dataValidation type="list" allowBlank="1" showInputMessage="1" showErrorMessage="1" sqref="I43">
      <formula1>$B$175:$B$178</formula1>
    </dataValidation>
    <dataValidation type="list" allowBlank="1" showInputMessage="1" showErrorMessage="1" sqref="I46">
      <formula1>$E$175:$E$178</formula1>
    </dataValidation>
    <dataValidation type="list" allowBlank="1" showInputMessage="1" showErrorMessage="1" sqref="D38">
      <formula1>$E$145:$E$148</formula1>
    </dataValidation>
    <dataValidation type="list" allowBlank="1" showInputMessage="1" showErrorMessage="1" sqref="I38">
      <formula1>$E$152:$E$155</formula1>
    </dataValidation>
    <dataValidation type="list" allowBlank="1" showInputMessage="1" showErrorMessage="1" sqref="D44">
      <formula1>$C$168:$C$171</formula1>
    </dataValidation>
    <dataValidation type="list" allowBlank="1" showInputMessage="1" showErrorMessage="1" sqref="D45">
      <formula1>$D$168:$D$171</formula1>
    </dataValidation>
    <dataValidation type="list" allowBlank="1" showInputMessage="1" showErrorMessage="1" sqref="I44">
      <formula1>$C$175:$C$178</formula1>
    </dataValidation>
    <dataValidation type="list" allowBlank="1" showInputMessage="1" showErrorMessage="1" sqref="I45">
      <formula1>$D$175:$D$178</formula1>
    </dataValidation>
    <dataValidation type="list" allowBlank="1" showInputMessage="1" showErrorMessage="1" sqref="E27 H27 J27">
      <formula1>$K$92:$K$93</formula1>
    </dataValidation>
  </dataValidations>
  <pageMargins left="0.39370078740157483" right="0.19685039370078741" top="0.39370078740157483" bottom="0.19685039370078741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dirdeportes</cp:lastModifiedBy>
  <cp:lastPrinted>2025-02-04T21:08:02Z</cp:lastPrinted>
  <dcterms:created xsi:type="dcterms:W3CDTF">2013-03-26T16:55:39Z</dcterms:created>
  <dcterms:modified xsi:type="dcterms:W3CDTF">2025-02-04T21:10:02Z</dcterms:modified>
</cp:coreProperties>
</file>