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D1FBE7EE-9B36-4767-89E5-6F23E9A35C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3" l="1"/>
  <c r="F38" i="3"/>
  <c r="F40" i="3" s="1"/>
  <c r="G38" i="3"/>
  <c r="G40" i="3" s="1"/>
  <c r="H38" i="3"/>
  <c r="H40" i="3" s="1"/>
  <c r="I38" i="3"/>
  <c r="I40" i="3" s="1"/>
  <c r="J38" i="3"/>
  <c r="J40" i="3" s="1"/>
  <c r="K38" i="3"/>
  <c r="K40" i="3" s="1"/>
  <c r="L38" i="3"/>
  <c r="L40" i="3" s="1"/>
  <c r="M38" i="3"/>
  <c r="M40" i="3" s="1"/>
  <c r="N38" i="3"/>
  <c r="N40" i="3" s="1"/>
  <c r="O38" i="3"/>
  <c r="O40" i="3" s="1"/>
  <c r="P38" i="3"/>
  <c r="P40" i="3" s="1"/>
  <c r="E38" i="3" l="1"/>
  <c r="E40" i="3" s="1"/>
  <c r="P43" i="3" s="1"/>
  <c r="E12" i="4" l="1"/>
</calcChain>
</file>

<file path=xl/sharedStrings.xml><?xml version="1.0" encoding="utf-8"?>
<sst xmlns="http://schemas.openxmlformats.org/spreadsheetml/2006/main" count="113" uniqueCount="72">
  <si>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</si>
  <si>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</si>
  <si>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</si>
  <si>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</si>
  <si>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</si>
  <si>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</si>
  <si>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</si>
  <si>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</si>
  <si>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</si>
  <si>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</si>
  <si>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</si>
  <si>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</si>
  <si>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</si>
  <si>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</si>
  <si>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</si>
  <si>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</si>
  <si>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</si>
  <si>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</si>
  <si>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</si>
  <si>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</si>
  <si>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</si>
  <si>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</si>
  <si>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</si>
  <si>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</si>
  <si>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</si>
  <si>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</si>
  <si>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</si>
  <si>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</si>
  <si>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</si>
  <si>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</si>
  <si>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</si>
  <si>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</si>
  <si>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</si>
  <si>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</si>
  <si>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</si>
  <si>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</si>
  <si>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</si>
  <si>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</si>
  <si>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</si>
  <si>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</si>
  <si>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</si>
  <si>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</si>
  <si>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</si>
  <si>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</si>
  <si>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</si>
  <si>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</si>
  <si>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</si>
  <si>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</si>
  <si>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</si>
  <si>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</si>
  <si>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</si>
  <si>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</si>
  <si>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</si>
  <si>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m&amp;i FEST</t>
  </si>
  <si>
    <t>15 - 21 MARZO</t>
  </si>
  <si>
    <t>ROCIO GONZALEZ JONGUITUD</t>
  </si>
  <si>
    <t>MARRAKECH, MARRUECOS</t>
  </si>
  <si>
    <t>15.MARZO.2025</t>
  </si>
  <si>
    <t>#E9417453</t>
  </si>
  <si>
    <t>26.MARZO.2025</t>
  </si>
  <si>
    <t>16.MARZO.2025</t>
  </si>
  <si>
    <t>0327962/001</t>
  </si>
  <si>
    <t>D16D03804F35426B</t>
  </si>
  <si>
    <t>18.MARZO.2025</t>
  </si>
  <si>
    <t>A0000000031010</t>
  </si>
  <si>
    <t>19.MARZO.2025</t>
  </si>
  <si>
    <t>20.MARZO.2025</t>
  </si>
  <si>
    <t>21.MARZO.2025</t>
  </si>
  <si>
    <t>DIRHAMS (MAD)</t>
  </si>
  <si>
    <t>DIRHAM (MAD)</t>
  </si>
  <si>
    <t>DIRECTORA DE OPERACIÓN TURISTICA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</si>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</sst>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4" fontId="2" fillId="2" borderId="5" xfId="1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2" fillId="0" borderId="12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4" fontId="3" fillId="9" borderId="8" xfId="0" applyNumberFormat="1" applyFont="1" applyFill="1" applyBorder="1" applyAlignment="1">
      <alignment horizontal="right"/>
    </xf>
    <xf numFmtId="4" fontId="3" fillId="9" borderId="28" xfId="0" applyNumberFormat="1" applyFont="1" applyFill="1" applyBorder="1" applyAlignment="1">
      <alignment horizontal="right"/>
    </xf>
    <xf numFmtId="4" fontId="3" fillId="0" borderId="29" xfId="0" applyNumberFormat="1" applyFont="1" applyBorder="1" applyAlignment="1">
      <alignment horizontal="right" vertical="center" wrapText="1"/>
    </xf>
    <xf numFmtId="4" fontId="3" fillId="9" borderId="18" xfId="0" applyNumberFormat="1" applyFont="1" applyFill="1" applyBorder="1" applyAlignment="1">
      <alignment horizontal="right"/>
    </xf>
    <xf numFmtId="4" fontId="3" fillId="0" borderId="19" xfId="0" applyNumberFormat="1" applyFont="1" applyBorder="1" applyAlignment="1">
      <alignment horizontal="right" vertical="center" wrapText="1"/>
    </xf>
    <xf numFmtId="4" fontId="3" fillId="9" borderId="19" xfId="0" applyNumberFormat="1" applyFont="1" applyFill="1" applyBorder="1" applyAlignment="1">
      <alignment horizontal="right" vertical="center" wrapText="1"/>
    </xf>
    <xf numFmtId="4" fontId="2" fillId="9" borderId="18" xfId="1" applyNumberFormat="1" applyFont="1" applyFill="1" applyBorder="1" applyAlignment="1">
      <alignment horizontal="right" vertical="center"/>
    </xf>
    <xf numFmtId="4" fontId="2" fillId="2" borderId="19" xfId="1" applyNumberFormat="1" applyFont="1" applyFill="1" applyBorder="1" applyAlignment="1">
      <alignment horizontal="right" vertical="center"/>
    </xf>
    <xf numFmtId="4" fontId="17" fillId="8" borderId="20" xfId="1" applyNumberFormat="1" applyFont="1" applyFill="1" applyBorder="1" applyAlignment="1">
      <alignment horizontal="right" vertical="center"/>
    </xf>
    <xf numFmtId="4" fontId="17" fillId="8" borderId="21" xfId="1" applyNumberFormat="1" applyFont="1" applyFill="1" applyBorder="1" applyAlignment="1">
      <alignment horizontal="right" vertical="center"/>
    </xf>
    <xf numFmtId="4" fontId="17" fillId="8" borderId="22" xfId="1" applyNumberFormat="1" applyFont="1" applyFill="1" applyBorder="1" applyAlignment="1">
      <alignment horizontal="right" vertical="center"/>
    </xf>
    <xf numFmtId="4" fontId="3" fillId="0" borderId="28" xfId="0" applyNumberFormat="1" applyFont="1" applyBorder="1" applyAlignment="1">
      <alignment horizontal="right"/>
    </xf>
    <xf numFmtId="4" fontId="3" fillId="9" borderId="29" xfId="0" applyNumberFormat="1" applyFont="1" applyFill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/>
    </xf>
    <xf numFmtId="4" fontId="2" fillId="9" borderId="19" xfId="1" applyNumberFormat="1" applyFont="1" applyFill="1" applyBorder="1" applyAlignment="1">
      <alignment horizontal="right" vertical="center"/>
    </xf>
    <xf numFmtId="4" fontId="2" fillId="2" borderId="18" xfId="1" applyNumberFormat="1" applyFont="1" applyFill="1" applyBorder="1" applyAlignment="1">
      <alignment horizontal="right" vertical="center"/>
    </xf>
    <xf numFmtId="4" fontId="3" fillId="0" borderId="28" xfId="1" applyNumberFormat="1" applyFont="1" applyBorder="1" applyAlignment="1">
      <alignment horizontal="right"/>
    </xf>
    <xf numFmtId="4" fontId="3" fillId="0" borderId="18" xfId="1" applyNumberFormat="1" applyFont="1" applyBorder="1" applyAlignment="1">
      <alignment horizontal="right"/>
    </xf>
    <xf numFmtId="4" fontId="3" fillId="9" borderId="18" xfId="1" applyNumberFormat="1" applyFont="1" applyFill="1" applyBorder="1" applyAlignment="1">
      <alignment horizontal="right"/>
    </xf>
    <xf numFmtId="4" fontId="3" fillId="3" borderId="18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3" borderId="3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4" fontId="3" fillId="3" borderId="30" xfId="0" applyNumberFormat="1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4" fontId="2" fillId="0" borderId="15" xfId="1" applyNumberFormat="1" applyFont="1" applyBorder="1" applyAlignment="1">
      <alignment horizontal="right" vertical="center"/>
    </xf>
    <xf numFmtId="4" fontId="2" fillId="0" borderId="16" xfId="1" applyNumberFormat="1" applyFont="1" applyBorder="1" applyAlignment="1">
      <alignment horizontal="right" vertical="center"/>
    </xf>
    <xf numFmtId="4" fontId="2" fillId="0" borderId="17" xfId="1" applyNumberFormat="1" applyFont="1" applyBorder="1" applyAlignment="1">
      <alignment horizontal="right" vertical="center"/>
    </xf>
    <xf numFmtId="4" fontId="2" fillId="9" borderId="17" xfId="1" applyNumberFormat="1" applyFont="1" applyFill="1" applyBorder="1" applyAlignment="1">
      <alignment horizontal="right" vertical="center"/>
    </xf>
    <xf numFmtId="4" fontId="2" fillId="9" borderId="15" xfId="1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56</xdr:row>
      <xdr:rowOff>127000</xdr:rowOff>
    </xdr:from>
    <xdr:to>
      <xdr:col>15</xdr:col>
      <xdr:colOff>460375</xdr:colOff>
      <xdr:row>60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view="pageBreakPreview" topLeftCell="A5" zoomScale="55" zoomScaleNormal="40" zoomScaleSheetLayoutView="55" workbookViewId="0">
      <selection activeCell="P44" sqref="P44"/>
    </sheetView>
  </sheetViews>
  <sheetFormatPr baseColWidth="10" defaultColWidth="11.44140625" defaultRowHeight="15.6" x14ac:dyDescent="0.3"/>
  <cols>
    <col min="1" max="1" width="3.77734375" style="1" customWidth="1"/>
    <col min="2" max="2" width="2" style="1" customWidth="1"/>
    <col min="3" max="3" width="15.77734375" style="1" customWidth="1"/>
    <col min="4" max="4" width="53" style="1" customWidth="1"/>
    <col min="5" max="11" width="18.5546875" style="1" customWidth="1"/>
    <col min="12" max="12" width="20.77734375" style="1" customWidth="1"/>
    <col min="13" max="13" width="18.5546875" style="1" customWidth="1"/>
    <col min="14" max="14" width="21.777343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31</v>
      </c>
      <c r="M4" s="85"/>
      <c r="N4" s="85"/>
      <c r="O4" s="85"/>
      <c r="P4" s="85"/>
    </row>
    <row r="5" spans="3:17" ht="17.55" customHeight="1" x14ac:dyDescent="0.3">
      <c r="E5" s="3"/>
      <c r="F5" s="3"/>
      <c r="G5" s="3"/>
      <c r="K5" s="5"/>
      <c r="L5" s="10" t="s">
        <v>0</v>
      </c>
      <c r="M5" s="85" t="s">
        <v>53</v>
      </c>
      <c r="N5" s="85"/>
      <c r="O5" s="85"/>
      <c r="P5" s="85"/>
    </row>
    <row r="6" spans="3:17" x14ac:dyDescent="0.3">
      <c r="C6" s="89" t="s">
        <v>29</v>
      </c>
      <c r="D6" s="89"/>
      <c r="E6" s="89"/>
      <c r="F6" s="89"/>
      <c r="G6" s="89"/>
      <c r="H6" s="89"/>
      <c r="I6" s="89"/>
      <c r="J6" s="89"/>
      <c r="L6" s="11" t="s">
        <v>18</v>
      </c>
      <c r="M6" s="86" t="s">
        <v>54</v>
      </c>
      <c r="N6" s="86"/>
      <c r="O6" s="86"/>
      <c r="P6" s="86"/>
    </row>
    <row r="7" spans="3:17" x14ac:dyDescent="0.3">
      <c r="C7" s="25" t="s">
        <v>31</v>
      </c>
      <c r="D7" s="25"/>
      <c r="E7" s="6"/>
      <c r="F7" s="6"/>
      <c r="G7" s="6"/>
      <c r="H7" s="5"/>
      <c r="I7" s="4"/>
      <c r="J7" s="4"/>
      <c r="L7" s="11" t="s">
        <v>40</v>
      </c>
      <c r="M7" s="87" t="s">
        <v>55</v>
      </c>
      <c r="N7" s="87"/>
      <c r="O7" s="87"/>
      <c r="P7" s="87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87" t="s">
        <v>56</v>
      </c>
      <c r="N8" s="87"/>
      <c r="O8" s="87"/>
      <c r="P8" s="87"/>
    </row>
    <row r="9" spans="3:17" ht="21.75" customHeight="1" thickBot="1" x14ac:dyDescent="0.35">
      <c r="C9" s="88" t="s">
        <v>31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2"/>
    </row>
    <row r="10" spans="3:17" ht="27.6" customHeight="1" thickBot="1" x14ac:dyDescent="0.35">
      <c r="C10" s="90" t="s">
        <v>30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2"/>
    </row>
    <row r="11" spans="3:17" x14ac:dyDescent="0.3">
      <c r="C11" s="93" t="s">
        <v>2</v>
      </c>
      <c r="D11" s="38" t="s">
        <v>38</v>
      </c>
      <c r="E11" s="99" t="s">
        <v>3</v>
      </c>
      <c r="F11" s="100"/>
      <c r="G11" s="101"/>
      <c r="H11" s="99" t="s">
        <v>4</v>
      </c>
      <c r="I11" s="100"/>
      <c r="J11" s="101"/>
      <c r="K11" s="99" t="s">
        <v>5</v>
      </c>
      <c r="L11" s="100"/>
      <c r="M11" s="101"/>
      <c r="N11" s="99" t="s">
        <v>6</v>
      </c>
      <c r="O11" s="100"/>
      <c r="P11" s="101"/>
    </row>
    <row r="12" spans="3:17" ht="15.75" customHeight="1" x14ac:dyDescent="0.3">
      <c r="C12" s="94"/>
      <c r="D12" s="61" t="s">
        <v>39</v>
      </c>
      <c r="E12" s="96" t="s">
        <v>37</v>
      </c>
      <c r="F12" s="83" t="s">
        <v>19</v>
      </c>
      <c r="G12" s="73" t="s">
        <v>68</v>
      </c>
      <c r="H12" s="98" t="s">
        <v>68</v>
      </c>
      <c r="I12" s="34" t="s">
        <v>19</v>
      </c>
      <c r="J12" s="73" t="s">
        <v>20</v>
      </c>
      <c r="K12" s="96" t="s">
        <v>37</v>
      </c>
      <c r="L12" s="34" t="s">
        <v>19</v>
      </c>
      <c r="M12" s="73" t="s">
        <v>69</v>
      </c>
      <c r="N12" s="98" t="s">
        <v>69</v>
      </c>
      <c r="O12" s="34" t="s">
        <v>19</v>
      </c>
      <c r="P12" s="73" t="s">
        <v>20</v>
      </c>
    </row>
    <row r="13" spans="3:17" ht="18" customHeight="1" thickBot="1" x14ac:dyDescent="0.35">
      <c r="C13" s="95"/>
      <c r="D13" s="62" t="s">
        <v>52</v>
      </c>
      <c r="E13" s="97"/>
      <c r="F13" s="84"/>
      <c r="G13" s="74"/>
      <c r="H13" s="80"/>
      <c r="I13" s="40" t="s">
        <v>21</v>
      </c>
      <c r="J13" s="74"/>
      <c r="K13" s="97"/>
      <c r="L13" s="40" t="s">
        <v>21</v>
      </c>
      <c r="M13" s="74"/>
      <c r="N13" s="80"/>
      <c r="O13" s="40"/>
      <c r="P13" s="74"/>
    </row>
    <row r="14" spans="3:17" x14ac:dyDescent="0.3">
      <c r="C14" s="65" t="s">
        <v>57</v>
      </c>
      <c r="D14" s="63" t="s">
        <v>58</v>
      </c>
      <c r="E14" s="57"/>
      <c r="F14" s="39"/>
      <c r="G14" s="43"/>
      <c r="H14" s="57" t="s">
        <v>31</v>
      </c>
      <c r="I14" s="39"/>
      <c r="J14" s="53"/>
      <c r="K14" s="52"/>
      <c r="L14" s="39"/>
      <c r="M14" s="53"/>
      <c r="N14" s="42"/>
      <c r="O14" s="41">
        <v>29.9</v>
      </c>
      <c r="P14" s="43"/>
    </row>
    <row r="15" spans="3:17" x14ac:dyDescent="0.3">
      <c r="C15" s="66" t="s">
        <v>59</v>
      </c>
      <c r="D15" s="64">
        <v>685</v>
      </c>
      <c r="E15" s="58" t="s">
        <v>31</v>
      </c>
      <c r="F15" s="35"/>
      <c r="G15" s="45"/>
      <c r="H15" s="58"/>
      <c r="I15" s="35"/>
      <c r="J15" s="46"/>
      <c r="K15" s="44">
        <v>1100</v>
      </c>
      <c r="L15" s="35"/>
      <c r="M15" s="46"/>
      <c r="N15" s="44"/>
      <c r="O15" s="35"/>
      <c r="P15" s="45"/>
    </row>
    <row r="16" spans="3:17" x14ac:dyDescent="0.3">
      <c r="C16" s="66" t="s">
        <v>60</v>
      </c>
      <c r="D16" s="64" t="s">
        <v>61</v>
      </c>
      <c r="E16" s="60" t="s">
        <v>31</v>
      </c>
      <c r="F16" s="35"/>
      <c r="G16" s="45"/>
      <c r="H16" s="58"/>
      <c r="I16" s="35"/>
      <c r="J16" s="46">
        <v>66</v>
      </c>
      <c r="K16" s="54"/>
      <c r="L16" s="35"/>
      <c r="M16" s="46"/>
      <c r="N16" s="44"/>
      <c r="O16" s="35"/>
      <c r="P16" s="45"/>
    </row>
    <row r="17" spans="3:16" x14ac:dyDescent="0.3">
      <c r="C17" s="66" t="s">
        <v>60</v>
      </c>
      <c r="D17" s="64">
        <v>52670</v>
      </c>
      <c r="E17" s="58" t="s">
        <v>31</v>
      </c>
      <c r="F17" s="35"/>
      <c r="G17" s="45"/>
      <c r="H17" s="59"/>
      <c r="I17" s="35"/>
      <c r="J17" s="46">
        <v>28.09</v>
      </c>
      <c r="K17" s="54"/>
      <c r="L17" s="35"/>
      <c r="M17" s="46"/>
      <c r="N17" s="44"/>
      <c r="O17" s="35"/>
      <c r="P17" s="45"/>
    </row>
    <row r="18" spans="3:16" x14ac:dyDescent="0.3">
      <c r="C18" s="66" t="s">
        <v>60</v>
      </c>
      <c r="D18" s="64">
        <v>9900507097</v>
      </c>
      <c r="E18" s="58" t="s">
        <v>31</v>
      </c>
      <c r="F18" s="35"/>
      <c r="G18" s="45"/>
      <c r="H18" s="59">
        <v>143</v>
      </c>
      <c r="I18" s="35"/>
      <c r="J18" s="46"/>
      <c r="K18" s="54"/>
      <c r="L18" s="35"/>
      <c r="M18" s="46"/>
      <c r="N18" s="44"/>
      <c r="O18" s="35"/>
      <c r="P18" s="45"/>
    </row>
    <row r="19" spans="3:16" x14ac:dyDescent="0.3">
      <c r="C19" s="66" t="s">
        <v>60</v>
      </c>
      <c r="D19" s="64">
        <v>313732</v>
      </c>
      <c r="E19" s="58" t="s">
        <v>31</v>
      </c>
      <c r="F19" s="35"/>
      <c r="G19" s="45"/>
      <c r="H19" s="59"/>
      <c r="I19" s="35"/>
      <c r="J19" s="46"/>
      <c r="K19" s="54"/>
      <c r="L19" s="35"/>
      <c r="M19" s="46"/>
      <c r="N19" s="44">
        <v>35</v>
      </c>
      <c r="O19" s="35"/>
      <c r="P19" s="45"/>
    </row>
    <row r="20" spans="3:16" x14ac:dyDescent="0.3">
      <c r="C20" s="66" t="s">
        <v>60</v>
      </c>
      <c r="D20" s="64" t="s">
        <v>62</v>
      </c>
      <c r="E20" s="58"/>
      <c r="F20" s="35"/>
      <c r="G20" s="45"/>
      <c r="H20" s="59"/>
      <c r="I20" s="35"/>
      <c r="J20" s="46">
        <v>4.9000000000000004</v>
      </c>
      <c r="K20" s="54"/>
      <c r="L20" s="35"/>
      <c r="M20" s="46"/>
      <c r="N20" s="44"/>
      <c r="O20" s="35"/>
      <c r="P20" s="45"/>
    </row>
    <row r="21" spans="3:16" x14ac:dyDescent="0.3">
      <c r="C21" s="66" t="s">
        <v>63</v>
      </c>
      <c r="D21" s="64" t="s">
        <v>64</v>
      </c>
      <c r="E21" s="58"/>
      <c r="F21" s="35"/>
      <c r="G21" s="45"/>
      <c r="H21" s="59"/>
      <c r="I21" s="35"/>
      <c r="J21" s="46"/>
      <c r="K21" s="54"/>
      <c r="L21" s="35"/>
      <c r="M21" s="46"/>
      <c r="N21" s="44">
        <v>50</v>
      </c>
      <c r="O21" s="35"/>
      <c r="P21" s="45"/>
    </row>
    <row r="22" spans="3:16" x14ac:dyDescent="0.3">
      <c r="C22" s="66" t="s">
        <v>63</v>
      </c>
      <c r="D22" s="64">
        <v>8515</v>
      </c>
      <c r="E22" s="58"/>
      <c r="F22" s="35"/>
      <c r="G22" s="45"/>
      <c r="H22" s="59"/>
      <c r="I22" s="35"/>
      <c r="J22" s="46"/>
      <c r="K22" s="54"/>
      <c r="L22" s="35"/>
      <c r="M22" s="46">
        <v>420</v>
      </c>
      <c r="N22" s="44"/>
      <c r="O22" s="35"/>
      <c r="P22" s="45"/>
    </row>
    <row r="23" spans="3:16" x14ac:dyDescent="0.3">
      <c r="C23" s="66" t="s">
        <v>63</v>
      </c>
      <c r="D23" s="64">
        <v>6393</v>
      </c>
      <c r="E23" s="58"/>
      <c r="F23" s="35"/>
      <c r="G23" s="45"/>
      <c r="H23" s="59">
        <v>1106</v>
      </c>
      <c r="I23" s="35"/>
      <c r="J23" s="46"/>
      <c r="K23" s="54"/>
      <c r="L23" s="35"/>
      <c r="M23" s="46"/>
      <c r="N23" s="44"/>
      <c r="O23" s="35"/>
      <c r="P23" s="45"/>
    </row>
    <row r="24" spans="3:16" x14ac:dyDescent="0.3">
      <c r="C24" s="66" t="s">
        <v>65</v>
      </c>
      <c r="D24" s="64">
        <v>9900507048</v>
      </c>
      <c r="E24" s="58"/>
      <c r="F24" s="35"/>
      <c r="G24" s="45"/>
      <c r="H24" s="59">
        <v>105</v>
      </c>
      <c r="I24" s="35"/>
      <c r="J24" s="46"/>
      <c r="K24" s="54"/>
      <c r="L24" s="35"/>
      <c r="M24" s="46"/>
      <c r="N24" s="44"/>
      <c r="O24" s="35"/>
      <c r="P24" s="45"/>
    </row>
    <row r="25" spans="3:16" x14ac:dyDescent="0.3">
      <c r="C25" s="66" t="s">
        <v>65</v>
      </c>
      <c r="D25" s="64">
        <v>9900589343</v>
      </c>
      <c r="E25" s="58"/>
      <c r="F25" s="35"/>
      <c r="G25" s="45"/>
      <c r="H25" s="59"/>
      <c r="I25" s="35"/>
      <c r="J25" s="46"/>
      <c r="K25" s="54"/>
      <c r="L25" s="35"/>
      <c r="M25" s="46">
        <v>186</v>
      </c>
      <c r="N25" s="44"/>
      <c r="O25" s="35"/>
      <c r="P25" s="45"/>
    </row>
    <row r="26" spans="3:16" x14ac:dyDescent="0.3">
      <c r="C26" s="66" t="s">
        <v>65</v>
      </c>
      <c r="D26" s="64">
        <v>9900609067</v>
      </c>
      <c r="E26" s="58"/>
      <c r="F26" s="35"/>
      <c r="G26" s="45"/>
      <c r="H26" s="59">
        <v>585</v>
      </c>
      <c r="I26" s="35"/>
      <c r="J26" s="46"/>
      <c r="K26" s="54"/>
      <c r="L26" s="35"/>
      <c r="M26" s="46"/>
      <c r="N26" s="44"/>
      <c r="O26" s="35"/>
      <c r="P26" s="45"/>
    </row>
    <row r="27" spans="3:16" x14ac:dyDescent="0.3">
      <c r="C27" s="66" t="s">
        <v>66</v>
      </c>
      <c r="D27" s="64">
        <v>9900507048</v>
      </c>
      <c r="E27" s="58"/>
      <c r="F27" s="35"/>
      <c r="G27" s="45"/>
      <c r="H27" s="59">
        <v>90</v>
      </c>
      <c r="I27" s="35"/>
      <c r="J27" s="46"/>
      <c r="K27" s="54"/>
      <c r="L27" s="35"/>
      <c r="M27" s="46"/>
      <c r="N27" s="44"/>
      <c r="O27" s="35"/>
      <c r="P27" s="45"/>
    </row>
    <row r="28" spans="3:16" x14ac:dyDescent="0.3">
      <c r="C28" s="66" t="s">
        <v>66</v>
      </c>
      <c r="D28" s="64">
        <v>529552</v>
      </c>
      <c r="E28" s="58"/>
      <c r="F28" s="35"/>
      <c r="G28" s="45"/>
      <c r="H28" s="59"/>
      <c r="I28" s="35"/>
      <c r="J28" s="46"/>
      <c r="K28" s="54"/>
      <c r="L28" s="35"/>
      <c r="M28" s="46"/>
      <c r="N28" s="44">
        <v>39</v>
      </c>
      <c r="O28" s="35"/>
      <c r="P28" s="45"/>
    </row>
    <row r="29" spans="3:16" x14ac:dyDescent="0.3">
      <c r="C29" s="66" t="s">
        <v>66</v>
      </c>
      <c r="D29" s="64">
        <v>4502</v>
      </c>
      <c r="E29" s="58"/>
      <c r="F29" s="35"/>
      <c r="G29" s="45"/>
      <c r="H29" s="59">
        <v>1890</v>
      </c>
      <c r="I29" s="35"/>
      <c r="J29" s="46"/>
      <c r="K29" s="54"/>
      <c r="L29" s="35"/>
      <c r="M29" s="46"/>
      <c r="N29" s="44"/>
      <c r="O29" s="35"/>
      <c r="P29" s="45"/>
    </row>
    <row r="30" spans="3:16" x14ac:dyDescent="0.3">
      <c r="C30" s="66" t="s">
        <v>67</v>
      </c>
      <c r="D30" s="64">
        <v>526695</v>
      </c>
      <c r="E30" s="58"/>
      <c r="F30" s="35"/>
      <c r="G30" s="45"/>
      <c r="H30" s="59"/>
      <c r="I30" s="35"/>
      <c r="J30" s="46">
        <v>4</v>
      </c>
      <c r="K30" s="54"/>
      <c r="L30" s="35"/>
      <c r="M30" s="46"/>
      <c r="N30" s="44"/>
      <c r="O30" s="35"/>
      <c r="P30" s="45"/>
    </row>
    <row r="31" spans="3:16" x14ac:dyDescent="0.3">
      <c r="C31" s="66" t="s">
        <v>67</v>
      </c>
      <c r="D31" s="64">
        <v>526724</v>
      </c>
      <c r="E31" s="58" t="s">
        <v>31</v>
      </c>
      <c r="F31" s="35"/>
      <c r="G31" s="46"/>
      <c r="H31" s="59"/>
      <c r="I31" s="35"/>
      <c r="J31" s="46">
        <v>4</v>
      </c>
      <c r="K31" s="54"/>
      <c r="L31" s="35"/>
      <c r="M31" s="46"/>
      <c r="N31" s="44"/>
      <c r="O31" s="35"/>
      <c r="P31" s="45"/>
    </row>
    <row r="32" spans="3:16" x14ac:dyDescent="0.3">
      <c r="C32" s="66" t="s">
        <v>67</v>
      </c>
      <c r="D32" s="64">
        <v>32871</v>
      </c>
      <c r="E32" s="58"/>
      <c r="F32" s="35"/>
      <c r="G32" s="46"/>
      <c r="H32" s="59"/>
      <c r="I32" s="35"/>
      <c r="J32" s="46"/>
      <c r="K32" s="54"/>
      <c r="L32" s="35"/>
      <c r="M32" s="46"/>
      <c r="N32" s="44">
        <v>1200</v>
      </c>
      <c r="O32" s="35"/>
      <c r="P32" s="45"/>
    </row>
    <row r="33" spans="3:17" x14ac:dyDescent="0.3">
      <c r="C33" s="66" t="s">
        <v>67</v>
      </c>
      <c r="D33" s="64">
        <v>93290</v>
      </c>
      <c r="E33" s="58"/>
      <c r="F33" s="35"/>
      <c r="G33" s="46"/>
      <c r="H33" s="59"/>
      <c r="I33" s="35"/>
      <c r="J33" s="46">
        <v>4.9000000000000004</v>
      </c>
      <c r="K33" s="54"/>
      <c r="L33" s="35"/>
      <c r="M33" s="46"/>
      <c r="N33" s="44"/>
      <c r="O33" s="35"/>
      <c r="P33" s="45"/>
    </row>
    <row r="34" spans="3:17" x14ac:dyDescent="0.3">
      <c r="C34" s="66" t="s">
        <v>67</v>
      </c>
      <c r="D34" s="64">
        <v>2243</v>
      </c>
      <c r="E34" s="58"/>
      <c r="F34" s="35"/>
      <c r="G34" s="46"/>
      <c r="H34" s="59"/>
      <c r="I34" s="35"/>
      <c r="J34" s="46">
        <v>39.380000000000003</v>
      </c>
      <c r="K34" s="54"/>
      <c r="L34" s="35"/>
      <c r="M34" s="46"/>
      <c r="N34" s="44"/>
      <c r="O34" s="35"/>
      <c r="P34" s="45"/>
    </row>
    <row r="35" spans="3:17" x14ac:dyDescent="0.3">
      <c r="C35" s="66" t="s">
        <v>67</v>
      </c>
      <c r="D35" s="64">
        <v>9900507097</v>
      </c>
      <c r="E35" s="58"/>
      <c r="F35" s="35"/>
      <c r="G35" s="46">
        <v>970</v>
      </c>
      <c r="H35" s="59"/>
      <c r="I35" s="35"/>
      <c r="J35" s="46"/>
      <c r="K35" s="54"/>
      <c r="L35" s="35"/>
      <c r="M35" s="46"/>
      <c r="N35" s="44"/>
      <c r="O35" s="35"/>
      <c r="P35" s="45"/>
    </row>
    <row r="36" spans="3:17" ht="18.75" customHeight="1" x14ac:dyDescent="0.3">
      <c r="C36" s="66" t="s">
        <v>67</v>
      </c>
      <c r="D36" s="64" t="s">
        <v>71</v>
      </c>
      <c r="E36" s="58"/>
      <c r="F36" s="35"/>
      <c r="G36" s="46"/>
      <c r="H36" s="59"/>
      <c r="I36" s="35"/>
      <c r="J36" s="46"/>
      <c r="K36" s="54"/>
      <c r="L36" s="35"/>
      <c r="M36" s="46"/>
      <c r="N36" s="44"/>
      <c r="O36" s="35"/>
      <c r="P36" s="46">
        <v>30</v>
      </c>
    </row>
    <row r="37" spans="3:17" ht="18.75" customHeight="1" thickBot="1" x14ac:dyDescent="0.35">
      <c r="C37" s="66"/>
      <c r="D37" s="64"/>
      <c r="E37" s="58"/>
      <c r="F37" s="35"/>
      <c r="G37" s="46"/>
      <c r="H37" s="59"/>
      <c r="I37" s="35"/>
      <c r="J37" s="46"/>
      <c r="K37" s="54"/>
      <c r="L37" s="35"/>
      <c r="M37" s="46"/>
      <c r="N37" s="44"/>
      <c r="O37" s="35"/>
      <c r="P37" s="45"/>
    </row>
    <row r="38" spans="3:17" s="25" customFormat="1" x14ac:dyDescent="0.3">
      <c r="C38" s="76" t="s">
        <v>7</v>
      </c>
      <c r="D38" s="77"/>
      <c r="E38" s="67">
        <f t="shared" ref="E38:P38" si="0">SUM(E14:E37)</f>
        <v>0</v>
      </c>
      <c r="F38" s="68">
        <f t="shared" si="0"/>
        <v>0</v>
      </c>
      <c r="G38" s="69">
        <f t="shared" si="0"/>
        <v>970</v>
      </c>
      <c r="H38" s="67">
        <f t="shared" si="0"/>
        <v>3919</v>
      </c>
      <c r="I38" s="68">
        <f t="shared" si="0"/>
        <v>0</v>
      </c>
      <c r="J38" s="70">
        <f t="shared" si="0"/>
        <v>151.27000000000001</v>
      </c>
      <c r="K38" s="67">
        <f t="shared" si="0"/>
        <v>1100</v>
      </c>
      <c r="L38" s="68">
        <f t="shared" si="0"/>
        <v>0</v>
      </c>
      <c r="M38" s="70">
        <f t="shared" si="0"/>
        <v>606</v>
      </c>
      <c r="N38" s="71">
        <f t="shared" si="0"/>
        <v>1324</v>
      </c>
      <c r="O38" s="68">
        <f t="shared" si="0"/>
        <v>29.9</v>
      </c>
      <c r="P38" s="69">
        <f t="shared" si="0"/>
        <v>30</v>
      </c>
      <c r="Q38" s="25" t="s">
        <v>31</v>
      </c>
    </row>
    <row r="39" spans="3:17" s="32" customFormat="1" x14ac:dyDescent="0.3">
      <c r="C39" s="78" t="s">
        <v>41</v>
      </c>
      <c r="D39" s="79"/>
      <c r="E39" s="56">
        <v>1</v>
      </c>
      <c r="F39" s="36">
        <v>1</v>
      </c>
      <c r="G39" s="48">
        <v>2.11</v>
      </c>
      <c r="H39" s="56">
        <v>2.11</v>
      </c>
      <c r="I39" s="36">
        <v>1</v>
      </c>
      <c r="J39" s="48">
        <v>22.79</v>
      </c>
      <c r="K39" s="56">
        <v>1</v>
      </c>
      <c r="L39" s="36">
        <v>1</v>
      </c>
      <c r="M39" s="55">
        <v>2.11</v>
      </c>
      <c r="N39" s="47">
        <v>2.11</v>
      </c>
      <c r="O39" s="36">
        <v>20.48</v>
      </c>
      <c r="P39" s="48">
        <v>22.79</v>
      </c>
    </row>
    <row r="40" spans="3:17" s="25" customFormat="1" ht="28.05" customHeight="1" thickBot="1" x14ac:dyDescent="0.35">
      <c r="C40" s="80" t="s">
        <v>8</v>
      </c>
      <c r="D40" s="81"/>
      <c r="E40" s="49">
        <f>E38*E39</f>
        <v>0</v>
      </c>
      <c r="F40" s="50">
        <f t="shared" ref="F40:P40" si="1">F38*F39</f>
        <v>0</v>
      </c>
      <c r="G40" s="51">
        <f t="shared" si="1"/>
        <v>2046.6999999999998</v>
      </c>
      <c r="H40" s="49">
        <f t="shared" si="1"/>
        <v>8269.09</v>
      </c>
      <c r="I40" s="50">
        <f t="shared" si="1"/>
        <v>0</v>
      </c>
      <c r="J40" s="51">
        <f t="shared" si="1"/>
        <v>3447.4432999999999</v>
      </c>
      <c r="K40" s="49">
        <f t="shared" si="1"/>
        <v>1100</v>
      </c>
      <c r="L40" s="50">
        <f t="shared" si="1"/>
        <v>0</v>
      </c>
      <c r="M40" s="51">
        <f t="shared" si="1"/>
        <v>1278.6599999999999</v>
      </c>
      <c r="N40" s="49">
        <f t="shared" si="1"/>
        <v>2793.64</v>
      </c>
      <c r="O40" s="50">
        <f t="shared" si="1"/>
        <v>612.35199999999998</v>
      </c>
      <c r="P40" s="51">
        <f t="shared" si="1"/>
        <v>683.69999999999993</v>
      </c>
      <c r="Q40" s="25" t="s">
        <v>31</v>
      </c>
    </row>
    <row r="41" spans="3:17" x14ac:dyDescent="0.3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3:17" ht="21.75" customHeight="1" x14ac:dyDescent="0.3">
      <c r="C42" s="75" t="s">
        <v>17</v>
      </c>
      <c r="D42" s="75"/>
      <c r="E42" s="75"/>
      <c r="F42" s="75"/>
      <c r="G42" s="75"/>
      <c r="H42" s="75"/>
      <c r="I42" s="25"/>
      <c r="J42" s="25"/>
      <c r="K42" s="25"/>
      <c r="L42" s="25"/>
      <c r="M42" s="82" t="s">
        <v>42</v>
      </c>
      <c r="N42" s="82"/>
      <c r="O42" s="82"/>
      <c r="P42" s="33">
        <v>24101.759999999998</v>
      </c>
    </row>
    <row r="43" spans="3:17" s="8" customFormat="1" ht="17.25" customHeight="1" x14ac:dyDescent="0.3">
      <c r="C43" s="31" t="s">
        <v>11</v>
      </c>
      <c r="D43" s="30" t="s">
        <v>32</v>
      </c>
      <c r="E43" s="30"/>
      <c r="F43" s="30"/>
      <c r="G43" s="30"/>
      <c r="H43" s="30"/>
      <c r="I43" s="30"/>
      <c r="J43" s="30"/>
      <c r="M43" s="5" t="s">
        <v>43</v>
      </c>
      <c r="N43" s="1"/>
      <c r="O43" s="5"/>
      <c r="P43" s="33">
        <f>E40+F40+G40+H40+I40+J40+K40+L40+M40+N40+O40+P40</f>
        <v>20231.585299999999</v>
      </c>
    </row>
    <row r="44" spans="3:17" s="8" customFormat="1" ht="17.25" customHeight="1" x14ac:dyDescent="0.3">
      <c r="C44" s="31" t="s">
        <v>12</v>
      </c>
      <c r="D44" s="30" t="s">
        <v>33</v>
      </c>
      <c r="E44" s="30"/>
      <c r="F44" s="30"/>
      <c r="G44" s="30"/>
      <c r="H44" s="30"/>
      <c r="I44" s="30"/>
      <c r="J44" s="30"/>
      <c r="M44" s="5" t="s">
        <v>44</v>
      </c>
      <c r="N44" s="1"/>
      <c r="O44" s="5"/>
      <c r="P44" s="33">
        <f>P42-P43</f>
        <v>3870.1746999999996</v>
      </c>
    </row>
    <row r="45" spans="3:17" s="8" customFormat="1" ht="17.25" customHeight="1" x14ac:dyDescent="0.3">
      <c r="C45" s="31" t="s">
        <v>13</v>
      </c>
      <c r="D45" s="30" t="s">
        <v>34</v>
      </c>
      <c r="E45" s="30"/>
      <c r="F45" s="30"/>
      <c r="G45" s="30"/>
      <c r="H45" s="30"/>
      <c r="I45" s="30"/>
      <c r="J45" s="30"/>
      <c r="M45" s="6"/>
    </row>
    <row r="46" spans="3:17" s="8" customFormat="1" ht="17.25" customHeight="1" x14ac:dyDescent="0.3">
      <c r="C46" s="31" t="s">
        <v>14</v>
      </c>
      <c r="D46" s="30" t="s">
        <v>35</v>
      </c>
      <c r="E46" s="30"/>
      <c r="F46" s="30"/>
      <c r="G46" s="30"/>
      <c r="H46" s="30"/>
      <c r="I46" s="30"/>
      <c r="J46" s="30"/>
      <c r="O46" s="72"/>
      <c r="P46" s="72"/>
    </row>
    <row r="47" spans="3:17" s="8" customFormat="1" ht="17.25" customHeight="1" x14ac:dyDescent="0.3">
      <c r="C47" s="31" t="s">
        <v>15</v>
      </c>
      <c r="D47" s="30" t="s">
        <v>36</v>
      </c>
      <c r="E47" s="30"/>
      <c r="F47" s="30"/>
      <c r="G47" s="30"/>
      <c r="H47" s="30"/>
      <c r="I47" s="30"/>
      <c r="J47" s="30"/>
      <c r="M47" s="26"/>
      <c r="N47" s="26"/>
      <c r="O47" s="27"/>
      <c r="P47" s="27"/>
    </row>
    <row r="48" spans="3:17" s="8" customFormat="1" ht="17.25" customHeight="1" x14ac:dyDescent="0.3">
      <c r="C48" s="31" t="s">
        <v>16</v>
      </c>
      <c r="D48" s="30" t="s">
        <v>51</v>
      </c>
      <c r="E48" s="30"/>
      <c r="F48" s="30"/>
      <c r="G48" s="30"/>
      <c r="H48" s="30"/>
      <c r="I48" s="30"/>
      <c r="J48" s="30"/>
      <c r="M48" s="28"/>
      <c r="N48" s="26"/>
      <c r="O48" s="26"/>
      <c r="P48" s="26"/>
    </row>
    <row r="49" spans="2:17" x14ac:dyDescent="0.3">
      <c r="N49" s="9"/>
      <c r="O49" s="4"/>
      <c r="P49" s="4"/>
    </row>
    <row r="50" spans="2:17" x14ac:dyDescent="0.3">
      <c r="B50" s="25" t="s">
        <v>31</v>
      </c>
      <c r="D50" s="32" t="s">
        <v>22</v>
      </c>
      <c r="E50" s="25"/>
      <c r="F50" s="25"/>
      <c r="H50" s="89" t="s">
        <v>45</v>
      </c>
      <c r="I50" s="89"/>
      <c r="J50" s="89"/>
      <c r="K50" s="25"/>
      <c r="L50" s="25" t="s">
        <v>31</v>
      </c>
      <c r="N50" s="89" t="s">
        <v>46</v>
      </c>
      <c r="O50" s="89"/>
      <c r="P50" s="89"/>
    </row>
    <row r="52" spans="2:17" x14ac:dyDescent="0.3">
      <c r="D52" s="37"/>
      <c r="H52" s="102"/>
      <c r="I52" s="102"/>
      <c r="J52" s="102"/>
      <c r="N52" s="102"/>
      <c r="O52" s="102"/>
      <c r="P52" s="102"/>
    </row>
    <row r="53" spans="2:17" x14ac:dyDescent="0.3">
      <c r="D53" s="32" t="s">
        <v>55</v>
      </c>
      <c r="H53" s="89" t="s">
        <v>47</v>
      </c>
      <c r="I53" s="89"/>
      <c r="J53" s="89"/>
      <c r="N53" s="89" t="s">
        <v>49</v>
      </c>
      <c r="O53" s="89"/>
      <c r="P53" s="89"/>
    </row>
    <row r="54" spans="2:17" x14ac:dyDescent="0.3">
      <c r="B54" s="1" t="s">
        <v>31</v>
      </c>
      <c r="D54" s="32" t="s">
        <v>70</v>
      </c>
      <c r="H54" s="103" t="s">
        <v>48</v>
      </c>
      <c r="I54" s="103"/>
      <c r="J54" s="103"/>
      <c r="N54" s="89" t="s">
        <v>50</v>
      </c>
      <c r="O54" s="89"/>
      <c r="P54" s="89"/>
      <c r="Q54" s="4"/>
    </row>
    <row r="55" spans="2:17" x14ac:dyDescent="0.3">
      <c r="B55" s="5" t="s">
        <v>31</v>
      </c>
      <c r="C55" s="106"/>
      <c r="D55" s="106"/>
      <c r="E55" s="5"/>
      <c r="F55" s="5"/>
      <c r="G55" s="5"/>
      <c r="H55" s="103"/>
      <c r="I55" s="103"/>
      <c r="J55" s="103"/>
      <c r="K55" s="5"/>
      <c r="L55" s="5"/>
      <c r="M55" s="29"/>
      <c r="N55" s="9"/>
      <c r="O55" s="4"/>
      <c r="P55" s="4"/>
      <c r="Q55" s="4"/>
    </row>
    <row r="56" spans="2:17" x14ac:dyDescent="0.3"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29"/>
      <c r="N56" s="9"/>
      <c r="O56" s="4"/>
      <c r="P56" s="4"/>
      <c r="Q56" s="4"/>
    </row>
    <row r="57" spans="2:17" x14ac:dyDescent="0.3"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29"/>
      <c r="N57" s="9"/>
      <c r="O57" s="4"/>
      <c r="P57" s="4"/>
      <c r="Q57" s="4"/>
    </row>
    <row r="58" spans="2:17" x14ac:dyDescent="0.3"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29"/>
      <c r="N58" s="9"/>
      <c r="O58" s="4"/>
      <c r="P58" s="4"/>
      <c r="Q58" s="4"/>
    </row>
    <row r="59" spans="2:17" x14ac:dyDescent="0.3">
      <c r="B59" s="5"/>
      <c r="C59" s="5"/>
      <c r="D59" s="105"/>
      <c r="E59" s="105"/>
      <c r="F59" s="105"/>
      <c r="G59" s="105"/>
      <c r="H59" s="105"/>
      <c r="I59" s="5"/>
      <c r="J59" s="5"/>
      <c r="K59" s="5"/>
      <c r="L59" s="5"/>
      <c r="M59" s="4"/>
      <c r="N59" s="9"/>
      <c r="O59" s="4"/>
      <c r="Q59" s="4"/>
    </row>
    <row r="60" spans="2:17" x14ac:dyDescent="0.3">
      <c r="C60" s="4"/>
      <c r="D60" s="104"/>
      <c r="E60" s="104"/>
      <c r="F60" s="104"/>
      <c r="G60" s="104"/>
      <c r="H60" s="104"/>
      <c r="I60" s="4"/>
      <c r="J60" s="4"/>
      <c r="K60" s="4"/>
      <c r="L60" s="4"/>
      <c r="M60" s="4"/>
      <c r="N60" s="4"/>
      <c r="O60" s="4"/>
      <c r="Q60" s="4"/>
    </row>
    <row r="61" spans="2:17" x14ac:dyDescent="0.3">
      <c r="C61" s="4"/>
      <c r="D61" s="104"/>
      <c r="E61" s="104"/>
      <c r="F61" s="104"/>
      <c r="G61" s="104"/>
      <c r="H61" s="104"/>
      <c r="I61" s="4"/>
      <c r="J61" s="4"/>
      <c r="K61" s="4"/>
      <c r="L61" s="4"/>
      <c r="M61" s="4"/>
      <c r="N61" s="4"/>
      <c r="O61" s="4"/>
      <c r="Q61" s="4"/>
    </row>
    <row r="62" spans="2:17" x14ac:dyDescent="0.3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Q62" s="4"/>
    </row>
    <row r="63" spans="2:17" x14ac:dyDescent="0.3">
      <c r="C63" s="4"/>
      <c r="D63" s="4"/>
      <c r="E63" s="4"/>
      <c r="J63" s="9"/>
      <c r="K63" s="4"/>
      <c r="M63" s="4"/>
    </row>
  </sheetData>
  <mergeCells count="40">
    <mergeCell ref="D61:H61"/>
    <mergeCell ref="N52:P52"/>
    <mergeCell ref="N53:P53"/>
    <mergeCell ref="N54:P54"/>
    <mergeCell ref="D59:H59"/>
    <mergeCell ref="D60:H60"/>
    <mergeCell ref="C55:D55"/>
    <mergeCell ref="H50:J50"/>
    <mergeCell ref="H52:J52"/>
    <mergeCell ref="H53:J53"/>
    <mergeCell ref="N50:P50"/>
    <mergeCell ref="H54:J55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46:P46"/>
    <mergeCell ref="J12:J13"/>
    <mergeCell ref="G12:G13"/>
    <mergeCell ref="M12:M13"/>
    <mergeCell ref="P12:P13"/>
    <mergeCell ref="C42:H42"/>
    <mergeCell ref="C38:D38"/>
    <mergeCell ref="C39:D39"/>
    <mergeCell ref="C40:D40"/>
    <mergeCell ref="M42:O42"/>
    <mergeCell ref="F12:F13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3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77734375" bestFit="1" customWidth="1"/>
    <col min="3" max="3" width="14.21875" customWidth="1"/>
    <col min="4" max="4" width="11.77734375" customWidth="1"/>
    <col min="5" max="5" width="13.21875" bestFit="1" customWidth="1"/>
  </cols>
  <sheetData>
    <row r="2" spans="2:6" ht="18" x14ac:dyDescent="0.35">
      <c r="B2" s="107" t="s">
        <v>10</v>
      </c>
      <c r="C2" s="107"/>
      <c r="D2" s="107"/>
      <c r="E2" s="14" t="s">
        <v>24</v>
      </c>
      <c r="F2" s="13"/>
    </row>
    <row r="3" spans="2:6" ht="18" x14ac:dyDescent="0.35">
      <c r="B3" s="108" t="s">
        <v>9</v>
      </c>
      <c r="C3" s="108"/>
      <c r="D3" s="108"/>
      <c r="E3" s="15">
        <v>5259.5</v>
      </c>
      <c r="F3" s="13"/>
    </row>
    <row r="4" spans="2:6" ht="34.950000000000003" customHeight="1" x14ac:dyDescent="0.35">
      <c r="B4" s="109" t="s">
        <v>23</v>
      </c>
      <c r="C4" s="109"/>
      <c r="D4" s="109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113" t="s">
        <v>3</v>
      </c>
      <c r="D8" s="114"/>
      <c r="E8" s="23">
        <v>3021</v>
      </c>
      <c r="F8" s="18"/>
    </row>
    <row r="9" spans="2:6" ht="16.2" thickBot="1" x14ac:dyDescent="0.35">
      <c r="B9" s="22">
        <v>45251</v>
      </c>
      <c r="C9" s="113" t="s">
        <v>25</v>
      </c>
      <c r="D9" s="114"/>
      <c r="E9" s="23">
        <v>1064</v>
      </c>
    </row>
    <row r="10" spans="2:6" ht="16.2" thickBot="1" x14ac:dyDescent="0.35">
      <c r="B10" s="22">
        <v>45252</v>
      </c>
      <c r="C10" s="113" t="s">
        <v>27</v>
      </c>
      <c r="D10" s="114"/>
      <c r="E10" s="24">
        <v>795</v>
      </c>
    </row>
    <row r="11" spans="2:6" ht="16.2" thickBot="1" x14ac:dyDescent="0.35">
      <c r="B11" s="22">
        <v>45252</v>
      </c>
      <c r="C11" s="115" t="s">
        <v>28</v>
      </c>
      <c r="D11" s="116"/>
      <c r="E11" s="23">
        <v>379.5</v>
      </c>
    </row>
    <row r="12" spans="2:6" ht="16.2" thickBot="1" x14ac:dyDescent="0.35">
      <c r="B12" s="110" t="s">
        <v>26</v>
      </c>
      <c r="C12" s="111"/>
      <c r="D12" s="112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2025-04-10T20:22:47Z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