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12C276AF-AE1E-45DD-8F6A-EB968CC256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3" l="1"/>
  <c r="M34" i="3"/>
  <c r="M32" i="3"/>
  <c r="K32" i="3"/>
  <c r="K34" i="3" s="1"/>
  <c r="K33" i="3"/>
  <c r="N32" i="3"/>
  <c r="N33" i="3" s="1"/>
  <c r="N34" i="3" l="1"/>
  <c r="F32" i="3"/>
  <c r="G32" i="3"/>
  <c r="G34" i="3" s="1"/>
  <c r="H32" i="3"/>
  <c r="I32" i="3"/>
  <c r="J32" i="3"/>
  <c r="J34" i="3" s="1"/>
  <c r="L32" i="3"/>
  <c r="O32" i="3"/>
  <c r="P32" i="3"/>
  <c r="P34" i="3" s="1"/>
  <c r="L33" i="3" l="1"/>
  <c r="L34" i="3" s="1"/>
  <c r="F33" i="3"/>
  <c r="F34" i="3" s="1"/>
  <c r="I33" i="3"/>
  <c r="I34" i="3" s="1"/>
  <c r="H34" i="3"/>
  <c r="H33" i="3"/>
  <c r="O34" i="3"/>
  <c r="E32" i="3"/>
  <c r="E34" i="3" s="1"/>
  <c r="P38" i="3" l="1"/>
  <c r="E12" i="4"/>
</calcChain>
</file>

<file path=xl/sharedStrings.xml><?xml version="1.0" encoding="utf-8"?>
<sst xmlns="http://schemas.openxmlformats.org/spreadsheetml/2006/main" count="94" uniqueCount="66">
  <si>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</si>
  <si>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</si>
  <si>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</si>
  <si>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</si>
  <si>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</si>
  <si>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</si>
  <si>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</si>
  <si>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</si>
  <si>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</si>
  <si>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</si>
  <si>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</si>
  <si>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</si>
  <si>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</si>
  <si>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</si>
  <si>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</si>
  <si>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</si>
  <si>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</si>
  <si>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</si>
  <si>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</si>
  <si>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</si>
  <si>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</si>
  <si>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</si>
  <si>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</si>
  <si>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</si>
  <si>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</si>
  <si>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</si>
  <si>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</si>
  <si>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</si>
  <si>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</si>
  <si>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</si>
  <si>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</si>
  <si>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</si>
  <si>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</si>
  <si>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</si>
  <si>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</si>
  <si>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</si>
  <si>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</si>
  <si>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</si>
  <si>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</si>
  <si>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</si>
  <si>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</si>
  <si>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</si>
  <si>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</si>
  <si>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</si>
  <si>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</si>
  <si>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</si>
  <si>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</si>
  <si>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</si>
  <si>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</si>
  <si>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</si>
  <si>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</si>
  <si>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</si>
  <si>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</si>
  <si>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CAROLINA SANTILLÁN</t>
  </si>
  <si>
    <t>EJECUTIVA DE TURISMO DE REUNIONES</t>
  </si>
  <si>
    <t>PCMA Convening LATAM</t>
  </si>
  <si>
    <t>Bogotá, Colombia</t>
  </si>
  <si>
    <t>Peso colombiano</t>
  </si>
  <si>
    <t>#E10599324</t>
  </si>
  <si>
    <t>uber</t>
  </si>
  <si>
    <t>1026266274-9</t>
  </si>
  <si>
    <t>901436912-2</t>
  </si>
  <si>
    <t>901009488-1</t>
  </si>
  <si>
    <t>UBER</t>
  </si>
  <si>
    <t>RTRF 261</t>
  </si>
  <si>
    <t>03 al 06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</si>
</sst>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50</xdr:row>
      <xdr:rowOff>127000</xdr:rowOff>
    </xdr:from>
    <xdr:to>
      <xdr:col>15</xdr:col>
      <xdr:colOff>460375</xdr:colOff>
      <xdr:row>54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7"/>
  <sheetViews>
    <sheetView showGridLines="0" tabSelected="1" view="pageBreakPreview" topLeftCell="A4" zoomScale="64" zoomScaleNormal="40" zoomScaleSheetLayoutView="55" workbookViewId="0">
      <selection activeCell="M7" sqref="M7:P7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53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0" t="s">
        <v>30</v>
      </c>
      <c r="M4" s="66"/>
      <c r="N4" s="66"/>
      <c r="O4" s="66"/>
      <c r="P4" s="66"/>
    </row>
    <row r="5" spans="3:17" ht="17.399999999999999" customHeight="1" x14ac:dyDescent="0.3">
      <c r="E5" s="3"/>
      <c r="F5" s="3"/>
      <c r="G5" s="3"/>
      <c r="K5" s="5"/>
      <c r="L5" s="10" t="s">
        <v>0</v>
      </c>
      <c r="M5" s="66" t="s">
        <v>55</v>
      </c>
      <c r="N5" s="66"/>
      <c r="O5" s="66"/>
      <c r="P5" s="66"/>
    </row>
    <row r="6" spans="3:17" x14ac:dyDescent="0.3">
      <c r="C6" s="52" t="s">
        <v>28</v>
      </c>
      <c r="D6" s="52"/>
      <c r="E6" s="52"/>
      <c r="F6" s="52"/>
      <c r="G6" s="52"/>
      <c r="H6" s="52"/>
      <c r="I6" s="52"/>
      <c r="J6" s="52"/>
      <c r="L6" s="11" t="s">
        <v>18</v>
      </c>
      <c r="M6" s="67" t="s">
        <v>65</v>
      </c>
      <c r="N6" s="67"/>
      <c r="O6" s="67"/>
      <c r="P6" s="67"/>
    </row>
    <row r="7" spans="3:17" x14ac:dyDescent="0.3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8" t="s">
        <v>52</v>
      </c>
      <c r="N7" s="68"/>
      <c r="O7" s="68"/>
      <c r="P7" s="68"/>
    </row>
    <row r="8" spans="3:17" ht="18" x14ac:dyDescent="0.35">
      <c r="D8" s="13"/>
      <c r="E8" s="7"/>
      <c r="F8" s="7"/>
      <c r="G8" s="7"/>
      <c r="H8" s="5"/>
      <c r="I8" s="4"/>
      <c r="J8" s="4"/>
      <c r="L8" s="11" t="s">
        <v>1</v>
      </c>
      <c r="M8" s="68" t="s">
        <v>56</v>
      </c>
      <c r="N8" s="68"/>
      <c r="O8" s="68"/>
      <c r="P8" s="68"/>
    </row>
    <row r="9" spans="3:17" ht="21.75" customHeight="1" thickBot="1" x14ac:dyDescent="0.35">
      <c r="C9" s="69" t="s">
        <v>30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12"/>
    </row>
    <row r="10" spans="3:17" ht="27.6" customHeight="1" thickBot="1" x14ac:dyDescent="0.35">
      <c r="C10" s="56" t="s">
        <v>29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8"/>
    </row>
    <row r="11" spans="3:17" x14ac:dyDescent="0.3">
      <c r="C11" s="59" t="s">
        <v>2</v>
      </c>
      <c r="D11" s="42" t="s">
        <v>37</v>
      </c>
      <c r="E11" s="65" t="s">
        <v>3</v>
      </c>
      <c r="F11" s="65"/>
      <c r="G11" s="65"/>
      <c r="H11" s="65" t="s">
        <v>4</v>
      </c>
      <c r="I11" s="65"/>
      <c r="J11" s="65"/>
      <c r="K11" s="65" t="s">
        <v>5</v>
      </c>
      <c r="L11" s="65"/>
      <c r="M11" s="65"/>
      <c r="N11" s="65" t="s">
        <v>6</v>
      </c>
      <c r="O11" s="65"/>
      <c r="P11" s="65"/>
    </row>
    <row r="12" spans="3:17" ht="15.75" customHeight="1" x14ac:dyDescent="0.3">
      <c r="C12" s="60"/>
      <c r="D12" s="35" t="s">
        <v>38</v>
      </c>
      <c r="E12" s="61" t="s">
        <v>36</v>
      </c>
      <c r="F12" s="35" t="s">
        <v>19</v>
      </c>
      <c r="G12" s="71" t="s">
        <v>57</v>
      </c>
      <c r="H12" s="61" t="s">
        <v>36</v>
      </c>
      <c r="I12" s="35" t="s">
        <v>19</v>
      </c>
      <c r="J12" s="71" t="s">
        <v>57</v>
      </c>
      <c r="K12" s="63" t="s">
        <v>36</v>
      </c>
      <c r="L12" s="35" t="s">
        <v>19</v>
      </c>
      <c r="M12" s="71" t="s">
        <v>57</v>
      </c>
      <c r="N12" s="61" t="s">
        <v>36</v>
      </c>
      <c r="O12" s="75" t="s">
        <v>19</v>
      </c>
      <c r="P12" s="71" t="s">
        <v>57</v>
      </c>
    </row>
    <row r="13" spans="3:17" ht="18" customHeight="1" x14ac:dyDescent="0.3">
      <c r="C13" s="60"/>
      <c r="D13" s="35" t="s">
        <v>51</v>
      </c>
      <c r="E13" s="62"/>
      <c r="F13" s="35" t="s">
        <v>20</v>
      </c>
      <c r="G13" s="71"/>
      <c r="H13" s="62"/>
      <c r="I13" s="35" t="s">
        <v>20</v>
      </c>
      <c r="J13" s="71"/>
      <c r="K13" s="64"/>
      <c r="L13" s="35" t="s">
        <v>20</v>
      </c>
      <c r="M13" s="71"/>
      <c r="N13" s="62"/>
      <c r="O13" s="76"/>
      <c r="P13" s="71"/>
    </row>
    <row r="14" spans="3:17" x14ac:dyDescent="0.3">
      <c r="C14" s="36">
        <v>45780</v>
      </c>
      <c r="D14" s="44">
        <v>4187</v>
      </c>
      <c r="E14" s="37"/>
      <c r="F14" s="38"/>
      <c r="G14" s="39"/>
      <c r="H14" s="37">
        <v>99</v>
      </c>
      <c r="I14" s="38"/>
      <c r="J14" s="39"/>
      <c r="K14" s="38"/>
      <c r="L14" s="38"/>
      <c r="M14" s="39"/>
      <c r="N14" s="38"/>
      <c r="O14" s="38"/>
      <c r="P14" s="39"/>
    </row>
    <row r="15" spans="3:17" x14ac:dyDescent="0.3">
      <c r="C15" s="36">
        <v>45780</v>
      </c>
      <c r="D15" s="36" t="s">
        <v>58</v>
      </c>
      <c r="E15" s="37" t="s">
        <v>30</v>
      </c>
      <c r="F15" s="38"/>
      <c r="G15" s="39"/>
      <c r="H15" s="37"/>
      <c r="I15" s="38"/>
      <c r="J15" s="39"/>
      <c r="K15" s="38"/>
      <c r="L15" s="38"/>
      <c r="M15" s="39"/>
      <c r="N15" s="38"/>
      <c r="O15" s="49">
        <v>20.9</v>
      </c>
      <c r="P15" s="39"/>
    </row>
    <row r="16" spans="3:17" x14ac:dyDescent="0.3">
      <c r="C16" s="36">
        <v>45780</v>
      </c>
      <c r="D16" s="44">
        <v>6210</v>
      </c>
      <c r="E16" s="37"/>
      <c r="F16" s="38"/>
      <c r="G16" s="39"/>
      <c r="H16" s="37"/>
      <c r="I16" s="38"/>
      <c r="J16" s="39"/>
      <c r="K16" s="38"/>
      <c r="L16" s="38"/>
      <c r="M16" s="39"/>
      <c r="N16" s="38"/>
      <c r="O16" s="38"/>
      <c r="P16" s="39">
        <v>22500</v>
      </c>
    </row>
    <row r="17" spans="3:17" x14ac:dyDescent="0.3">
      <c r="C17" s="36">
        <v>45780</v>
      </c>
      <c r="D17" s="44" t="s">
        <v>59</v>
      </c>
      <c r="E17" s="40" t="s">
        <v>30</v>
      </c>
      <c r="F17" s="38"/>
      <c r="G17" s="39"/>
      <c r="H17" s="37"/>
      <c r="I17" s="38"/>
      <c r="J17" s="39"/>
      <c r="K17" s="38"/>
      <c r="L17" s="38"/>
      <c r="M17" s="39">
        <v>24752</v>
      </c>
      <c r="N17" s="38"/>
      <c r="O17" s="38"/>
      <c r="P17" s="39"/>
    </row>
    <row r="18" spans="3:17" x14ac:dyDescent="0.3">
      <c r="C18" s="36">
        <v>45780</v>
      </c>
      <c r="D18" s="44" t="s">
        <v>60</v>
      </c>
      <c r="E18" s="37" t="s">
        <v>30</v>
      </c>
      <c r="F18" s="38"/>
      <c r="G18" s="39"/>
      <c r="H18" s="37"/>
      <c r="I18" s="38"/>
      <c r="J18" s="39">
        <v>29700</v>
      </c>
      <c r="K18" s="38"/>
      <c r="L18" s="38"/>
      <c r="M18" s="39"/>
      <c r="N18" s="38"/>
      <c r="O18" s="38"/>
      <c r="P18" s="39"/>
    </row>
    <row r="19" spans="3:17" x14ac:dyDescent="0.3">
      <c r="C19" s="36">
        <v>45780</v>
      </c>
      <c r="D19" s="44" t="s">
        <v>59</v>
      </c>
      <c r="E19" s="37" t="s">
        <v>30</v>
      </c>
      <c r="F19" s="38"/>
      <c r="G19" s="39"/>
      <c r="H19" s="37"/>
      <c r="I19" s="38"/>
      <c r="J19" s="39"/>
      <c r="K19" s="38"/>
      <c r="L19" s="38"/>
      <c r="M19" s="39">
        <v>26219</v>
      </c>
      <c r="N19" s="38"/>
      <c r="O19" s="38"/>
      <c r="P19" s="39"/>
    </row>
    <row r="20" spans="3:17" x14ac:dyDescent="0.3">
      <c r="C20" s="36">
        <v>45780</v>
      </c>
      <c r="D20" s="44">
        <v>421683</v>
      </c>
      <c r="E20" s="37"/>
      <c r="F20" s="38"/>
      <c r="G20" s="39"/>
      <c r="H20" s="37"/>
      <c r="I20" s="38"/>
      <c r="J20" s="39">
        <v>16350</v>
      </c>
      <c r="K20" s="38"/>
      <c r="L20" s="38"/>
      <c r="M20" s="39"/>
      <c r="N20" s="38"/>
      <c r="O20" s="38"/>
      <c r="P20" s="39"/>
    </row>
    <row r="21" spans="3:17" x14ac:dyDescent="0.3">
      <c r="C21" s="36">
        <v>45781</v>
      </c>
      <c r="D21" s="36" t="s">
        <v>59</v>
      </c>
      <c r="E21" s="37"/>
      <c r="F21" s="38"/>
      <c r="G21" s="39"/>
      <c r="H21" s="37"/>
      <c r="I21" s="38"/>
      <c r="J21" s="39"/>
      <c r="K21" s="38"/>
      <c r="L21" s="38"/>
      <c r="M21" s="39">
        <v>13225</v>
      </c>
      <c r="N21" s="38"/>
      <c r="O21" s="38"/>
      <c r="P21" s="39"/>
    </row>
    <row r="22" spans="3:17" x14ac:dyDescent="0.3">
      <c r="C22" s="36">
        <v>45781</v>
      </c>
      <c r="D22" s="36" t="s">
        <v>59</v>
      </c>
      <c r="E22" s="37"/>
      <c r="F22" s="38"/>
      <c r="G22" s="39"/>
      <c r="H22" s="37"/>
      <c r="I22" s="38"/>
      <c r="J22" s="39"/>
      <c r="K22" s="38"/>
      <c r="L22" s="38"/>
      <c r="M22" s="39">
        <v>21626</v>
      </c>
      <c r="N22" s="38"/>
      <c r="O22" s="38"/>
      <c r="P22" s="39"/>
    </row>
    <row r="23" spans="3:17" x14ac:dyDescent="0.3">
      <c r="C23" s="36">
        <v>45781</v>
      </c>
      <c r="D23" s="36" t="s">
        <v>61</v>
      </c>
      <c r="E23" s="37"/>
      <c r="F23" s="38"/>
      <c r="G23" s="39"/>
      <c r="H23" s="37"/>
      <c r="I23" s="38"/>
      <c r="J23" s="39">
        <v>2700</v>
      </c>
      <c r="K23" s="38"/>
      <c r="L23" s="38"/>
      <c r="M23" s="39"/>
      <c r="N23" s="38"/>
      <c r="O23" s="38"/>
      <c r="P23" s="39"/>
    </row>
    <row r="24" spans="3:17" x14ac:dyDescent="0.3">
      <c r="C24" s="36">
        <v>45781</v>
      </c>
      <c r="D24" s="44">
        <v>2812</v>
      </c>
      <c r="E24" s="37"/>
      <c r="F24" s="38"/>
      <c r="G24" s="39"/>
      <c r="H24" s="37"/>
      <c r="I24" s="38"/>
      <c r="J24" s="39">
        <v>35454</v>
      </c>
      <c r="K24" s="38"/>
      <c r="L24" s="38"/>
      <c r="M24" s="39"/>
      <c r="N24" s="38"/>
      <c r="O24" s="38"/>
      <c r="P24" s="39"/>
    </row>
    <row r="25" spans="3:17" x14ac:dyDescent="0.3">
      <c r="C25" s="36">
        <v>45781</v>
      </c>
      <c r="D25" s="44">
        <v>9005312927</v>
      </c>
      <c r="E25" s="37"/>
      <c r="F25" s="38"/>
      <c r="G25" s="39"/>
      <c r="H25" s="37"/>
      <c r="I25" s="38"/>
      <c r="J25" s="39">
        <v>80852</v>
      </c>
      <c r="K25" s="38"/>
      <c r="L25" s="38"/>
      <c r="M25" s="39"/>
      <c r="N25" s="38"/>
      <c r="O25" s="38"/>
      <c r="P25" s="39"/>
    </row>
    <row r="26" spans="3:17" x14ac:dyDescent="0.3">
      <c r="C26" s="36">
        <v>45784</v>
      </c>
      <c r="D26" s="44" t="s">
        <v>63</v>
      </c>
      <c r="E26" s="37"/>
      <c r="F26" s="38"/>
      <c r="G26" s="39"/>
      <c r="H26" s="37"/>
      <c r="I26" s="38"/>
      <c r="J26" s="39"/>
      <c r="K26" s="38"/>
      <c r="L26" s="38"/>
      <c r="M26" s="39">
        <v>23874</v>
      </c>
      <c r="N26" s="38"/>
      <c r="O26" s="38"/>
      <c r="P26" s="39"/>
    </row>
    <row r="27" spans="3:17" x14ac:dyDescent="0.3">
      <c r="C27" s="36">
        <v>45784</v>
      </c>
      <c r="D27" s="36" t="s">
        <v>61</v>
      </c>
      <c r="E27" s="37"/>
      <c r="F27" s="38"/>
      <c r="G27" s="39"/>
      <c r="H27" s="37"/>
      <c r="I27" s="38"/>
      <c r="J27" s="39">
        <v>8100</v>
      </c>
      <c r="K27" s="38"/>
      <c r="L27" s="38"/>
      <c r="M27" s="39"/>
      <c r="N27" s="38"/>
      <c r="O27" s="38"/>
      <c r="P27" s="39"/>
    </row>
    <row r="28" spans="3:17" x14ac:dyDescent="0.3">
      <c r="C28" s="36">
        <v>45784</v>
      </c>
      <c r="D28" s="44">
        <v>426852</v>
      </c>
      <c r="E28" s="37"/>
      <c r="F28" s="38"/>
      <c r="G28" s="39"/>
      <c r="H28" s="37"/>
      <c r="I28" s="38"/>
      <c r="J28" s="39">
        <v>14750</v>
      </c>
      <c r="K28" s="38"/>
      <c r="L28" s="38"/>
      <c r="M28" s="39"/>
      <c r="N28" s="38"/>
      <c r="O28" s="38"/>
      <c r="P28" s="39"/>
    </row>
    <row r="29" spans="3:17" x14ac:dyDescent="0.3">
      <c r="C29" s="36">
        <v>45784</v>
      </c>
      <c r="D29" s="44">
        <v>182350</v>
      </c>
      <c r="E29" s="37"/>
      <c r="F29" s="38"/>
      <c r="G29" s="39"/>
      <c r="H29" s="37"/>
      <c r="I29" s="38"/>
      <c r="J29" s="39"/>
      <c r="K29" s="38"/>
      <c r="L29" s="38"/>
      <c r="M29" s="39">
        <v>55000</v>
      </c>
      <c r="N29" s="38"/>
      <c r="O29" s="38"/>
      <c r="P29" s="39"/>
    </row>
    <row r="30" spans="3:17" x14ac:dyDescent="0.3">
      <c r="C30" s="36">
        <v>45784</v>
      </c>
      <c r="D30" s="36" t="s">
        <v>62</v>
      </c>
      <c r="E30" s="37"/>
      <c r="F30" s="38"/>
      <c r="G30" s="39"/>
      <c r="H30" s="37"/>
      <c r="I30" s="38"/>
      <c r="J30" s="39">
        <v>63800</v>
      </c>
      <c r="K30" s="38"/>
      <c r="L30" s="38"/>
      <c r="M30" s="39"/>
      <c r="N30" s="38"/>
      <c r="O30" s="38"/>
      <c r="P30" s="39"/>
    </row>
    <row r="31" spans="3:17" x14ac:dyDescent="0.3">
      <c r="C31" s="36">
        <v>45784</v>
      </c>
      <c r="D31" s="36" t="s">
        <v>64</v>
      </c>
      <c r="E31" s="37"/>
      <c r="F31" s="38"/>
      <c r="G31" s="39"/>
      <c r="H31" s="37"/>
      <c r="I31" s="38"/>
      <c r="J31" s="39"/>
      <c r="K31" s="38">
        <v>928</v>
      </c>
      <c r="L31" s="38"/>
      <c r="M31" s="39"/>
      <c r="N31" s="38"/>
      <c r="O31" s="38"/>
      <c r="P31" s="39"/>
    </row>
    <row r="32" spans="3:17" s="25" customFormat="1" x14ac:dyDescent="0.3">
      <c r="C32" s="60" t="s">
        <v>7</v>
      </c>
      <c r="D32" s="60"/>
      <c r="E32" s="41">
        <f t="shared" ref="E32:J32" si="0">SUM(E14:E31)</f>
        <v>0</v>
      </c>
      <c r="F32" s="41">
        <f t="shared" si="0"/>
        <v>0</v>
      </c>
      <c r="G32" s="46">
        <f t="shared" si="0"/>
        <v>0</v>
      </c>
      <c r="H32" s="41">
        <f t="shared" si="0"/>
        <v>99</v>
      </c>
      <c r="I32" s="41">
        <f t="shared" si="0"/>
        <v>0</v>
      </c>
      <c r="J32" s="46">
        <f t="shared" si="0"/>
        <v>251706</v>
      </c>
      <c r="K32" s="41">
        <f t="shared" ref="K32:P32" si="1">SUM(K14:K31)</f>
        <v>928</v>
      </c>
      <c r="L32" s="41">
        <f t="shared" si="1"/>
        <v>0</v>
      </c>
      <c r="M32" s="46">
        <f t="shared" si="1"/>
        <v>164696</v>
      </c>
      <c r="N32" s="41">
        <f t="shared" si="1"/>
        <v>0</v>
      </c>
      <c r="O32" s="41">
        <f t="shared" si="1"/>
        <v>20.9</v>
      </c>
      <c r="P32" s="46">
        <f t="shared" si="1"/>
        <v>22500</v>
      </c>
      <c r="Q32" s="25" t="s">
        <v>30</v>
      </c>
    </row>
    <row r="33" spans="2:17" s="32" customFormat="1" x14ac:dyDescent="0.3">
      <c r="C33" s="73" t="s">
        <v>40</v>
      </c>
      <c r="D33" s="73"/>
      <c r="E33" s="41">
        <v>0</v>
      </c>
      <c r="F33" s="41">
        <f>SUM(F15:F32)</f>
        <v>0</v>
      </c>
      <c r="G33" s="48">
        <v>4.5999999999999999E-3</v>
      </c>
      <c r="H33" s="45">
        <f>SUM(H15:H32)</f>
        <v>99</v>
      </c>
      <c r="I33" s="41">
        <f>SUM(I15:I32)</f>
        <v>0</v>
      </c>
      <c r="J33" s="48">
        <v>4.5999999999999999E-3</v>
      </c>
      <c r="K33" s="45">
        <f>K31</f>
        <v>928</v>
      </c>
      <c r="L33" s="41">
        <f>SUM(L15:L32)</f>
        <v>0</v>
      </c>
      <c r="M33" s="48">
        <v>4.5999999999999999E-3</v>
      </c>
      <c r="N33" s="45">
        <f>SUM(N15:N32)</f>
        <v>0</v>
      </c>
      <c r="O33" s="45">
        <v>19.489999999999998</v>
      </c>
      <c r="P33" s="48">
        <v>4.5999999999999999E-3</v>
      </c>
    </row>
    <row r="34" spans="2:17" s="25" customFormat="1" ht="27.9" customHeight="1" x14ac:dyDescent="0.3">
      <c r="C34" s="60" t="s">
        <v>8</v>
      </c>
      <c r="D34" s="60"/>
      <c r="E34" s="43">
        <f>E32</f>
        <v>0</v>
      </c>
      <c r="F34" s="43">
        <f t="shared" ref="F34:P34" si="2">F32*F33</f>
        <v>0</v>
      </c>
      <c r="G34" s="47">
        <f t="shared" si="2"/>
        <v>0</v>
      </c>
      <c r="H34" s="43">
        <f>H32</f>
        <v>99</v>
      </c>
      <c r="I34" s="43">
        <f t="shared" si="2"/>
        <v>0</v>
      </c>
      <c r="J34" s="47">
        <f t="shared" si="2"/>
        <v>1157.8476000000001</v>
      </c>
      <c r="K34" s="43">
        <f>K32</f>
        <v>928</v>
      </c>
      <c r="L34" s="43">
        <f t="shared" si="2"/>
        <v>0</v>
      </c>
      <c r="M34" s="47">
        <f>M32*M33</f>
        <v>757.60159999999996</v>
      </c>
      <c r="N34" s="43">
        <f>N32</f>
        <v>0</v>
      </c>
      <c r="O34" s="43">
        <f t="shared" si="2"/>
        <v>407.34099999999995</v>
      </c>
      <c r="P34" s="47">
        <f t="shared" si="2"/>
        <v>103.5</v>
      </c>
      <c r="Q34" s="25" t="s">
        <v>30</v>
      </c>
    </row>
    <row r="35" spans="2:17" x14ac:dyDescent="0.3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2:17" ht="36.75" customHeight="1" x14ac:dyDescent="0.3">
      <c r="C36" s="72" t="s">
        <v>17</v>
      </c>
      <c r="D36" s="72"/>
      <c r="E36" s="72"/>
      <c r="F36" s="72"/>
      <c r="G36" s="72"/>
      <c r="H36" s="72"/>
      <c r="I36" s="25"/>
      <c r="J36" s="25"/>
      <c r="K36" s="25"/>
      <c r="L36" s="25"/>
      <c r="M36" s="74" t="s">
        <v>41</v>
      </c>
      <c r="N36" s="74"/>
      <c r="O36" s="74"/>
      <c r="P36" s="33">
        <v>7843.8</v>
      </c>
    </row>
    <row r="37" spans="2:17" s="8" customFormat="1" ht="17.25" customHeight="1" x14ac:dyDescent="0.3">
      <c r="C37" s="31" t="s">
        <v>11</v>
      </c>
      <c r="D37" s="30" t="s">
        <v>31</v>
      </c>
      <c r="E37" s="30"/>
      <c r="F37" s="30"/>
      <c r="G37" s="30"/>
      <c r="H37" s="30"/>
      <c r="I37" s="30"/>
      <c r="J37" s="30"/>
      <c r="M37" s="5" t="s">
        <v>42</v>
      </c>
      <c r="N37" s="1"/>
      <c r="O37" s="5"/>
      <c r="P37" s="33">
        <f>SUM(E34:P34)</f>
        <v>3453.2901999999999</v>
      </c>
    </row>
    <row r="38" spans="2:17" s="8" customFormat="1" ht="17.25" customHeight="1" x14ac:dyDescent="0.3">
      <c r="C38" s="31" t="s">
        <v>12</v>
      </c>
      <c r="D38" s="30" t="s">
        <v>32</v>
      </c>
      <c r="E38" s="30"/>
      <c r="F38" s="30"/>
      <c r="G38" s="30"/>
      <c r="H38" s="30"/>
      <c r="I38" s="30"/>
      <c r="J38" s="30"/>
      <c r="M38" s="5" t="s">
        <v>43</v>
      </c>
      <c r="N38" s="1"/>
      <c r="O38" s="5"/>
      <c r="P38" s="33">
        <f>P36-P37</f>
        <v>4390.5097999999998</v>
      </c>
    </row>
    <row r="39" spans="2:17" s="8" customFormat="1" ht="17.25" customHeight="1" x14ac:dyDescent="0.3">
      <c r="C39" s="31" t="s">
        <v>13</v>
      </c>
      <c r="D39" s="30" t="s">
        <v>33</v>
      </c>
      <c r="E39" s="30"/>
      <c r="F39" s="30"/>
      <c r="G39" s="30"/>
      <c r="H39" s="30"/>
      <c r="I39" s="30"/>
      <c r="J39" s="30"/>
      <c r="M39" s="6"/>
    </row>
    <row r="40" spans="2:17" s="8" customFormat="1" ht="17.25" customHeight="1" x14ac:dyDescent="0.3">
      <c r="C40" s="31" t="s">
        <v>14</v>
      </c>
      <c r="D40" s="30" t="s">
        <v>34</v>
      </c>
      <c r="E40" s="30"/>
      <c r="F40" s="30"/>
      <c r="G40" s="30"/>
      <c r="H40" s="30"/>
      <c r="I40" s="30"/>
      <c r="J40" s="30"/>
      <c r="O40" s="70"/>
      <c r="P40" s="70"/>
    </row>
    <row r="41" spans="2:17" s="8" customFormat="1" ht="17.25" customHeight="1" x14ac:dyDescent="0.3">
      <c r="C41" s="31" t="s">
        <v>15</v>
      </c>
      <c r="D41" s="30" t="s">
        <v>35</v>
      </c>
      <c r="E41" s="30"/>
      <c r="F41" s="30"/>
      <c r="G41" s="30"/>
      <c r="H41" s="30"/>
      <c r="I41" s="30"/>
      <c r="J41" s="30"/>
      <c r="M41" s="26"/>
      <c r="N41" s="26"/>
      <c r="O41" s="27"/>
      <c r="P41" s="27"/>
    </row>
    <row r="42" spans="2:17" s="8" customFormat="1" ht="17.25" customHeight="1" x14ac:dyDescent="0.3">
      <c r="C42" s="31" t="s">
        <v>16</v>
      </c>
      <c r="D42" s="30" t="s">
        <v>50</v>
      </c>
      <c r="E42" s="30"/>
      <c r="F42" s="30"/>
      <c r="G42" s="30"/>
      <c r="H42" s="30"/>
      <c r="I42" s="30"/>
      <c r="J42" s="30"/>
      <c r="M42" s="28"/>
      <c r="N42" s="26"/>
      <c r="O42" s="26"/>
      <c r="P42" s="26"/>
    </row>
    <row r="43" spans="2:17" x14ac:dyDescent="0.3">
      <c r="N43" s="9"/>
      <c r="O43" s="4"/>
      <c r="P43" s="4"/>
    </row>
    <row r="44" spans="2:17" x14ac:dyDescent="0.3">
      <c r="B44" s="25" t="s">
        <v>30</v>
      </c>
      <c r="D44" s="32" t="s">
        <v>21</v>
      </c>
      <c r="E44" s="25"/>
      <c r="F44" s="25"/>
      <c r="H44" s="52" t="s">
        <v>44</v>
      </c>
      <c r="I44" s="52"/>
      <c r="J44" s="52"/>
      <c r="K44" s="25"/>
      <c r="L44" s="25" t="s">
        <v>30</v>
      </c>
      <c r="N44" s="52" t="s">
        <v>45</v>
      </c>
      <c r="O44" s="52"/>
      <c r="P44" s="52"/>
    </row>
    <row r="46" spans="2:17" x14ac:dyDescent="0.3">
      <c r="D46" s="34"/>
      <c r="H46" s="51"/>
      <c r="I46" s="51"/>
      <c r="J46" s="51"/>
      <c r="N46" s="51"/>
      <c r="O46" s="51"/>
      <c r="P46" s="51"/>
    </row>
    <row r="47" spans="2:17" x14ac:dyDescent="0.3">
      <c r="D47" s="32" t="s">
        <v>53</v>
      </c>
      <c r="H47" s="52" t="s">
        <v>46</v>
      </c>
      <c r="I47" s="52"/>
      <c r="J47" s="52"/>
      <c r="N47" s="52" t="s">
        <v>48</v>
      </c>
      <c r="O47" s="52"/>
      <c r="P47" s="52"/>
    </row>
    <row r="48" spans="2:17" x14ac:dyDescent="0.3">
      <c r="B48" s="1" t="s">
        <v>30</v>
      </c>
      <c r="D48" s="32" t="s">
        <v>54</v>
      </c>
      <c r="H48" s="55" t="s">
        <v>47</v>
      </c>
      <c r="I48" s="55"/>
      <c r="J48" s="55"/>
      <c r="N48" s="52" t="s">
        <v>49</v>
      </c>
      <c r="O48" s="52"/>
      <c r="P48" s="52"/>
      <c r="Q48" s="4"/>
    </row>
    <row r="49" spans="2:17" x14ac:dyDescent="0.3">
      <c r="B49" s="5" t="s">
        <v>30</v>
      </c>
      <c r="C49" s="54"/>
      <c r="D49" s="54"/>
      <c r="E49" s="5"/>
      <c r="F49" s="5"/>
      <c r="G49" s="5"/>
      <c r="H49" s="55"/>
      <c r="I49" s="55"/>
      <c r="J49" s="55"/>
      <c r="K49" s="5"/>
      <c r="L49" s="5"/>
      <c r="M49" s="29"/>
      <c r="N49" s="9"/>
      <c r="O49" s="4"/>
      <c r="P49" s="4"/>
      <c r="Q49" s="4"/>
    </row>
    <row r="50" spans="2:17" x14ac:dyDescent="0.3">
      <c r="B50" s="5"/>
      <c r="C50" s="29"/>
      <c r="D50" s="29"/>
      <c r="E50" s="5"/>
      <c r="F50" s="5"/>
      <c r="G50" s="5"/>
      <c r="H50" s="5"/>
      <c r="I50" s="5"/>
      <c r="J50" s="5"/>
      <c r="K50" s="5"/>
      <c r="L50" s="5"/>
      <c r="M50" s="29"/>
      <c r="N50" s="9"/>
      <c r="O50" s="4"/>
      <c r="P50" s="4"/>
      <c r="Q50" s="4"/>
    </row>
    <row r="51" spans="2:17" x14ac:dyDescent="0.3">
      <c r="B51" s="5"/>
      <c r="C51" s="29"/>
      <c r="D51" s="29"/>
      <c r="E51" s="5"/>
      <c r="F51" s="5"/>
      <c r="G51" s="5"/>
      <c r="H51" s="5"/>
      <c r="I51" s="5"/>
      <c r="J51" s="5"/>
      <c r="K51" s="5"/>
      <c r="L51" s="5"/>
      <c r="M51" s="29"/>
      <c r="N51" s="9"/>
      <c r="O51" s="4"/>
      <c r="P51" s="4"/>
      <c r="Q51" s="4"/>
    </row>
    <row r="52" spans="2:17" x14ac:dyDescent="0.3"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29"/>
      <c r="N52" s="9"/>
      <c r="O52" s="4"/>
      <c r="P52" s="4"/>
      <c r="Q52" s="4"/>
    </row>
    <row r="53" spans="2:17" x14ac:dyDescent="0.3">
      <c r="B53" s="5"/>
      <c r="C53" s="5"/>
      <c r="D53" s="53"/>
      <c r="E53" s="53"/>
      <c r="F53" s="53"/>
      <c r="G53" s="53"/>
      <c r="H53" s="53"/>
      <c r="I53" s="5"/>
      <c r="J53" s="5"/>
      <c r="K53" s="5"/>
      <c r="L53" s="5"/>
      <c r="M53" s="4"/>
      <c r="N53" s="9"/>
      <c r="O53" s="4"/>
      <c r="Q53" s="4"/>
    </row>
    <row r="54" spans="2:17" x14ac:dyDescent="0.3">
      <c r="C54" s="4"/>
      <c r="D54" s="50"/>
      <c r="E54" s="50"/>
      <c r="F54" s="50"/>
      <c r="G54" s="50"/>
      <c r="H54" s="50"/>
      <c r="I54" s="4"/>
      <c r="J54" s="4"/>
      <c r="K54" s="4"/>
      <c r="L54" s="4"/>
      <c r="M54" s="4"/>
      <c r="N54" s="4"/>
      <c r="O54" s="4"/>
      <c r="Q54" s="4"/>
    </row>
    <row r="55" spans="2:17" x14ac:dyDescent="0.3">
      <c r="C55" s="4"/>
      <c r="D55" s="50"/>
      <c r="E55" s="50"/>
      <c r="F55" s="50"/>
      <c r="G55" s="50"/>
      <c r="H55" s="50"/>
      <c r="I55" s="4"/>
      <c r="J55" s="4"/>
      <c r="K55" s="4"/>
      <c r="L55" s="4"/>
      <c r="M55" s="4"/>
      <c r="N55" s="4"/>
      <c r="O55" s="4"/>
      <c r="Q55" s="4"/>
    </row>
    <row r="56" spans="2:17" x14ac:dyDescent="0.3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Q56" s="4"/>
    </row>
    <row r="57" spans="2:17" x14ac:dyDescent="0.3">
      <c r="C57" s="4"/>
      <c r="D57" s="4"/>
      <c r="E57" s="4"/>
      <c r="J57" s="9"/>
      <c r="K57" s="4"/>
      <c r="M57" s="4"/>
    </row>
  </sheetData>
  <mergeCells count="40">
    <mergeCell ref="O40:P40"/>
    <mergeCell ref="J12:J13"/>
    <mergeCell ref="G12:G13"/>
    <mergeCell ref="M12:M13"/>
    <mergeCell ref="P12:P13"/>
    <mergeCell ref="C36:H36"/>
    <mergeCell ref="C32:D32"/>
    <mergeCell ref="C33:D33"/>
    <mergeCell ref="C34:D34"/>
    <mergeCell ref="M36:O36"/>
    <mergeCell ref="O12:O13"/>
    <mergeCell ref="M4:P4"/>
    <mergeCell ref="M6:P6"/>
    <mergeCell ref="M7:P7"/>
    <mergeCell ref="M8:P8"/>
    <mergeCell ref="C9:P9"/>
    <mergeCell ref="M5:P5"/>
    <mergeCell ref="C6:J6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H44:J44"/>
    <mergeCell ref="H46:J46"/>
    <mergeCell ref="H47:J47"/>
    <mergeCell ref="N44:P44"/>
    <mergeCell ref="H48:J49"/>
    <mergeCell ref="D55:H55"/>
    <mergeCell ref="N46:P46"/>
    <mergeCell ref="N47:P47"/>
    <mergeCell ref="N48:P48"/>
    <mergeCell ref="D53:H53"/>
    <mergeCell ref="D54:H54"/>
    <mergeCell ref="C49:D49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7" t="s">
        <v>10</v>
      </c>
      <c r="C2" s="77"/>
      <c r="D2" s="77"/>
      <c r="E2" s="14" t="s">
        <v>23</v>
      </c>
      <c r="F2" s="13"/>
    </row>
    <row r="3" spans="2:6" ht="18" x14ac:dyDescent="0.35">
      <c r="B3" s="78" t="s">
        <v>9</v>
      </c>
      <c r="C3" s="78"/>
      <c r="D3" s="78"/>
      <c r="E3" s="15">
        <v>5259.5</v>
      </c>
      <c r="F3" s="13"/>
    </row>
    <row r="4" spans="2:6" ht="34.950000000000003" customHeight="1" x14ac:dyDescent="0.35">
      <c r="B4" s="79" t="s">
        <v>22</v>
      </c>
      <c r="C4" s="79"/>
      <c r="D4" s="79"/>
      <c r="E4" s="16">
        <v>5259.5</v>
      </c>
      <c r="F4" s="13"/>
    </row>
    <row r="5" spans="2:6" x14ac:dyDescent="0.3">
      <c r="D5" s="17"/>
    </row>
    <row r="7" spans="2:6" ht="15" thickBot="1" x14ac:dyDescent="0.35"/>
    <row r="8" spans="2:6" ht="16.2" thickBot="1" x14ac:dyDescent="0.35">
      <c r="B8" s="21">
        <v>45251</v>
      </c>
      <c r="C8" s="83" t="s">
        <v>3</v>
      </c>
      <c r="D8" s="84"/>
      <c r="E8" s="23">
        <v>3021</v>
      </c>
      <c r="F8" s="18"/>
    </row>
    <row r="9" spans="2:6" ht="16.2" thickBot="1" x14ac:dyDescent="0.35">
      <c r="B9" s="22">
        <v>45251</v>
      </c>
      <c r="C9" s="83" t="s">
        <v>24</v>
      </c>
      <c r="D9" s="84"/>
      <c r="E9" s="23">
        <v>1064</v>
      </c>
    </row>
    <row r="10" spans="2:6" ht="16.2" thickBot="1" x14ac:dyDescent="0.35">
      <c r="B10" s="22">
        <v>45252</v>
      </c>
      <c r="C10" s="83" t="s">
        <v>26</v>
      </c>
      <c r="D10" s="84"/>
      <c r="E10" s="24">
        <v>795</v>
      </c>
    </row>
    <row r="11" spans="2:6" ht="16.2" thickBot="1" x14ac:dyDescent="0.35">
      <c r="B11" s="22">
        <v>45252</v>
      </c>
      <c r="C11" s="85" t="s">
        <v>27</v>
      </c>
      <c r="D11" s="86"/>
      <c r="E11" s="23">
        <v>379.5</v>
      </c>
    </row>
    <row r="12" spans="2:6" ht="16.2" thickBot="1" x14ac:dyDescent="0.35">
      <c r="B12" s="80" t="s">
        <v>25</v>
      </c>
      <c r="C12" s="81"/>
      <c r="D12" s="82"/>
      <c r="E12" s="20">
        <f>SUM(E8:E11)</f>
        <v>5259.5</v>
      </c>
      <c r="F12" s="19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2025-07-02T15:29:45Z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