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Huape\Documents\AREA PLUVIAL\CAPA PLUVIAL\2025\VIATICOS MARTES\CARATULA VIATCOS\"/>
    </mc:Choice>
  </mc:AlternateContent>
  <bookViews>
    <workbookView xWindow="0" yWindow="0" windowWidth="28800" windowHeight="12330"/>
  </bookViews>
  <sheets>
    <sheet name="page 1" sheetId="1" r:id="rId1"/>
  </sheets>
  <definedNames>
    <definedName name="_xlnm.Print_Area" localSheetId="0">'page 1'!$A$1:$I$53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" i="1" l="1"/>
  <c r="I17" i="1" l="1"/>
  <c r="I19" i="1"/>
  <c r="I29" i="1" l="1"/>
  <c r="I31" i="1" s="1"/>
  <c r="I32" i="1" s="1"/>
  <c r="I39" i="1"/>
  <c r="I36" i="1"/>
  <c r="I37" i="1" l="1"/>
  <c r="K45" i="1" s="1"/>
  <c r="I42" i="1"/>
  <c r="I13" i="1"/>
  <c r="I14" i="1" l="1"/>
  <c r="I40" i="1"/>
  <c r="I41" i="1" l="1"/>
  <c r="I46" i="1" l="1"/>
</calcChain>
</file>

<file path=xl/sharedStrings.xml><?xml version="1.0" encoding="utf-8"?>
<sst xmlns="http://schemas.openxmlformats.org/spreadsheetml/2006/main" count="101" uniqueCount="70">
  <si>
    <t>FECHA</t>
  </si>
  <si>
    <r>
      <rPr>
        <b/>
        <sz val="10"/>
        <color rgb="FF000000"/>
        <rFont val="Calibri"/>
        <family val="2"/>
      </rPr>
      <t>TIPO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D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G</t>
    </r>
    <r>
      <rPr>
        <b/>
        <sz val="10"/>
        <color rgb="FF000000"/>
        <rFont val="Calibri"/>
        <family val="2"/>
      </rPr>
      <t>A</t>
    </r>
    <r>
      <rPr>
        <b/>
        <sz val="10"/>
        <color rgb="FF000000"/>
        <rFont val="Calibri"/>
        <family val="2"/>
      </rPr>
      <t>S</t>
    </r>
    <r>
      <rPr>
        <b/>
        <sz val="10"/>
        <color rgb="FF000000"/>
        <rFont val="Calibri"/>
        <family val="2"/>
      </rPr>
      <t>T</t>
    </r>
    <r>
      <rPr>
        <b/>
        <sz val="10"/>
        <color rgb="FF000000"/>
        <rFont val="Calibri"/>
        <family val="2"/>
      </rPr>
      <t>O</t>
    </r>
  </si>
  <si>
    <t>DEVOLUCION</t>
  </si>
  <si>
    <t>AUTORIZO</t>
  </si>
  <si>
    <t>TOTAL ALIMENTOS</t>
  </si>
  <si>
    <t>TOTAL HOSPEDAJE</t>
  </si>
  <si>
    <t>NOMBRE:</t>
  </si>
  <si>
    <r>
      <t>PU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Calibri"/>
        <family val="2"/>
      </rPr>
      <t>STO:</t>
    </r>
    <r>
      <rPr>
        <b/>
        <sz val="10"/>
        <color rgb="FF000000"/>
        <rFont val="Calibri"/>
        <family val="2"/>
      </rPr>
      <t/>
    </r>
  </si>
  <si>
    <t xml:space="preserve">CONCEPTO: </t>
  </si>
  <si>
    <r>
      <t>ADSCRIPCIÓN: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000000"/>
        <rFont val="Calibri"/>
        <family val="2"/>
      </rPr>
      <t/>
    </r>
  </si>
  <si>
    <t>RFC</t>
  </si>
  <si>
    <r>
      <t>NOMBRE</t>
    </r>
    <r>
      <rPr>
        <b/>
        <sz val="9"/>
        <color rgb="FF000000"/>
        <rFont val="Calibri"/>
        <family val="2"/>
      </rPr>
      <t/>
    </r>
  </si>
  <si>
    <r>
      <t>SUBTOTAL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/>
    </r>
  </si>
  <si>
    <t>CUOTA DE TRANSPORTE RECIBIDO</t>
  </si>
  <si>
    <t>CUOTA DE VIÁTICOS RECIBIDO</t>
  </si>
  <si>
    <t>CUOTA DE HOSPEDAJE RECIBIDO</t>
  </si>
  <si>
    <t>GASTOS MENORES</t>
  </si>
  <si>
    <t>TOTAL PASAJES (Taxis)</t>
  </si>
  <si>
    <t>TOTAL PAGOS VIATICOS, HOSPEDAJE Y PASAJES</t>
  </si>
  <si>
    <t>TOTAL VIATICOS COMPROBADOS:</t>
  </si>
  <si>
    <r>
      <t>SOLICITO</t>
    </r>
    <r>
      <rPr>
        <b/>
        <sz val="11"/>
        <color rgb="FF000000"/>
        <rFont val="Times New Roman"/>
        <family val="1"/>
      </rPr>
      <t xml:space="preserve">                                                                                               </t>
    </r>
    <r>
      <rPr>
        <sz val="11"/>
        <color rgb="FF000000"/>
        <rFont val="Calibri"/>
        <family val="2"/>
      </rPr>
      <t/>
    </r>
  </si>
  <si>
    <r>
      <t>C</t>
    </r>
    <r>
      <rPr>
        <b/>
        <sz val="11"/>
        <color rgb="FF000000"/>
        <rFont val="Calibri"/>
        <family val="2"/>
      </rPr>
      <t>O</t>
    </r>
    <r>
      <rPr>
        <b/>
        <sz val="11"/>
        <color rgb="FF000000"/>
        <rFont val="Calibri"/>
        <family val="2"/>
      </rPr>
      <t>M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S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ÓN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G</t>
    </r>
    <r>
      <rPr>
        <b/>
        <sz val="11"/>
        <color rgb="FF000000"/>
        <rFont val="Calibri"/>
        <family val="2"/>
      </rPr>
      <t>UA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PO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B</t>
    </r>
    <r>
      <rPr>
        <b/>
        <sz val="11"/>
        <color rgb="FF000000"/>
        <rFont val="Calibri"/>
        <family val="2"/>
      </rPr>
      <t>LE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Y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L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LL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DO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DEL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E</t>
    </r>
    <r>
      <rPr>
        <b/>
        <sz val="11"/>
        <color rgb="FF000000"/>
        <rFont val="Calibri"/>
        <family val="2"/>
      </rPr>
      <t>S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DO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QU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 xml:space="preserve">OO
</t>
    </r>
    <r>
      <rPr>
        <b/>
        <sz val="11"/>
        <color rgb="FF000000"/>
        <rFont val="Calibri"/>
        <family val="2"/>
      </rPr>
      <t>D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>E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Ó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O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B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L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D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D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O</t>
    </r>
    <r>
      <rPr>
        <b/>
        <sz val="11"/>
        <color rgb="FF000000"/>
        <rFont val="Calibri"/>
        <family val="2"/>
      </rPr>
      <t>M</t>
    </r>
    <r>
      <rPr>
        <b/>
        <sz val="11"/>
        <color rgb="FF000000"/>
        <rFont val="Calibri"/>
        <family val="2"/>
      </rPr>
      <t>P</t>
    </r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>O</t>
    </r>
    <r>
      <rPr>
        <b/>
        <sz val="11"/>
        <color rgb="FF000000"/>
        <rFont val="Calibri"/>
        <family val="2"/>
      </rPr>
      <t>B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Ó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G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S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OS</t>
    </r>
  </si>
  <si>
    <r>
      <rPr>
        <b/>
        <u/>
        <sz val="10"/>
        <color rgb="FF000000"/>
        <rFont val="Calibri"/>
        <family val="2"/>
      </rPr>
      <t>ANEXO 4</t>
    </r>
    <r>
      <rPr>
        <sz val="10"/>
        <color rgb="FF000000"/>
        <rFont val="Calibri"/>
        <family val="2"/>
      </rPr>
      <t/>
    </r>
  </si>
  <si>
    <t>FACTURA</t>
  </si>
  <si>
    <t>TOTAL</t>
  </si>
  <si>
    <t>SUBTOTAL</t>
  </si>
  <si>
    <t>IVA</t>
  </si>
  <si>
    <t>RETENCIONES</t>
  </si>
  <si>
    <t>COMPROBACIÓN DE VIATICOS ANTICIPADOS</t>
  </si>
  <si>
    <t xml:space="preserve">                                                                                                                                     Nº DE VIÁTICO CAPA/OPB/STU/3429/2025</t>
  </si>
  <si>
    <t xml:space="preserve">BANI ADRIAN CANTE CAAMAL </t>
  </si>
  <si>
    <t>PEÓN</t>
  </si>
  <si>
    <t>SUBGERENCIA TÉCNICA URBANA</t>
  </si>
  <si>
    <t>COMPROBACIÓN DE VIATICOS A LA CD. DE COZUMEL, MUNICIPIO DE COZUMEL DEL DIA 05 AL 19 DE DICIEMBRE DEL 2025 PARA APOYO AL ORGANIZMO DE LA CAPA EN COZUMEL "INSTALACION DE TOMAS DE AGUA POTABLE "</t>
  </si>
  <si>
    <t>06/12/2025</t>
  </si>
  <si>
    <t>OFA160616KE9</t>
  </si>
  <si>
    <t xml:space="preserve">OPERADORA DE FRANQUICIAS AGN </t>
  </si>
  <si>
    <t xml:space="preserve">CONSUMO DE ALIMENTOS </t>
  </si>
  <si>
    <t>12/12/2025</t>
  </si>
  <si>
    <t>15/12/2025</t>
  </si>
  <si>
    <t>C4830</t>
  </si>
  <si>
    <t>MIMF811023CEO</t>
  </si>
  <si>
    <t>FABIOLA MIRANDA MORALES</t>
  </si>
  <si>
    <t>RESTAURANTES ( CONSUMO DE ALIMENTOS )</t>
  </si>
  <si>
    <t>07/12/2025</t>
  </si>
  <si>
    <t>OOCF871208D83</t>
  </si>
  <si>
    <t xml:space="preserve">FRANCO MISAEL OSORIO CHACON </t>
  </si>
  <si>
    <t>A23E0F26-1072-4AD9-B42F-E46DAA2E3FBF</t>
  </si>
  <si>
    <t>09/12/2025</t>
  </si>
  <si>
    <t>MAMA620121JC5</t>
  </si>
  <si>
    <t xml:space="preserve">ALVARO DE JESUS MARTIN MARTIN </t>
  </si>
  <si>
    <t>NOCX8104018K0</t>
  </si>
  <si>
    <t>XIMENA NOVOA CARUS</t>
  </si>
  <si>
    <t>CONSUMO DE ALIMENTOS Y BEBIDAS</t>
  </si>
  <si>
    <t>GAA140627BK7</t>
  </si>
  <si>
    <t>GRUPO ADMINISTRATIVO AFOSO</t>
  </si>
  <si>
    <t>11/12/2025</t>
  </si>
  <si>
    <t>13/12/2025</t>
  </si>
  <si>
    <t>D51C19B9-AA5D-4B1B-BC66-8CEB6CFBD3DC</t>
  </si>
  <si>
    <t>17/12/2025</t>
  </si>
  <si>
    <t>RUPF650315HE9</t>
  </si>
  <si>
    <t xml:space="preserve">FEDERICO GUILLERMO RUIZ PIÑA </t>
  </si>
  <si>
    <t>SERVICIO DE HOSPEDAJE HAB.#18 NOCHE DEL 06 AL 17 DE DICEMBRE DEL 2025</t>
  </si>
  <si>
    <t>SUMA DE FACTURAS DE ALIMENTOS DEL 05 AL 19 DE DICIEMBRE DE 2025</t>
  </si>
  <si>
    <t>PEÓN EN EL DEPARTAMENTO DE RECUPERACIÓN DE PERDIDAS</t>
  </si>
  <si>
    <t>C. JORGE ARMANDO DOMÍNGUEZ RODRÍGUEZ</t>
  </si>
  <si>
    <t>SUBGERENTE TÉCNICO URBANO</t>
  </si>
  <si>
    <t>C. BANI ADRIÁN CANTE CAAMAL</t>
  </si>
  <si>
    <t>DEPOSITOS DESDE CUENTA BANORTE 072690012028089358</t>
  </si>
  <si>
    <t>DEPOSITOS DESDE VENTANILLA  No. DE RECIBO 45843360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</si>
</sst>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1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b/>
      <sz val="10"/>
      <color rgb="FF000000"/>
      <name val="Calibri"/>
      <family val="2"/>
    </font>
    <font>
      <b/>
      <sz val="10"/>
      <color rgb="FF000000"/>
      <name val="Times New Roman"/>
      <family val="1"/>
    </font>
    <font>
      <b/>
      <u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9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97">
    <xf numFmtId="0" fontId="0" fillId="0" borderId="0" xfId="0"/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justify" vertical="justify" wrapText="1"/>
    </xf>
    <xf numFmtId="0" fontId="3" fillId="0" borderId="14" xfId="0" applyFont="1" applyBorder="1" applyAlignment="1">
      <alignment horizontal="justify" vertical="justify"/>
    </xf>
    <xf numFmtId="0" fontId="10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1" fillId="0" borderId="20" xfId="0" applyFont="1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3" fillId="0" borderId="10" xfId="0" applyFont="1" applyBorder="1" applyAlignment="1">
      <alignment vertical="top"/>
    </xf>
    <xf numFmtId="8" fontId="3" fillId="0" borderId="10" xfId="0" applyNumberFormat="1" applyFont="1" applyBorder="1" applyAlignment="1">
      <alignment horizontal="right" vertical="center" indent="1"/>
    </xf>
    <xf numFmtId="0" fontId="3" fillId="0" borderId="10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9" fillId="0" borderId="0" xfId="0" applyFont="1"/>
    <xf numFmtId="0" fontId="9" fillId="0" borderId="14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1" xfId="0" applyFont="1" applyBorder="1" applyAlignment="1">
      <alignment horizontal="right" vertical="top"/>
    </xf>
    <xf numFmtId="0" fontId="3" fillId="3" borderId="7" xfId="0" applyFont="1" applyFill="1" applyBorder="1" applyAlignment="1">
      <alignment horizontal="right" vertical="center" indent="1"/>
    </xf>
    <xf numFmtId="164" fontId="6" fillId="0" borderId="7" xfId="0" applyNumberFormat="1" applyFont="1" applyBorder="1" applyAlignment="1">
      <alignment horizontal="right" vertical="center" wrapText="1" indent="1"/>
    </xf>
    <xf numFmtId="164" fontId="3" fillId="0" borderId="10" xfId="0" applyNumberFormat="1" applyFont="1" applyBorder="1" applyAlignment="1">
      <alignment horizontal="right" vertical="center" indent="1"/>
    </xf>
    <xf numFmtId="2" fontId="6" fillId="0" borderId="7" xfId="0" applyNumberFormat="1" applyFont="1" applyFill="1" applyBorder="1" applyAlignment="1">
      <alignment horizontal="right" vertical="center" indent="1"/>
    </xf>
    <xf numFmtId="4" fontId="9" fillId="0" borderId="7" xfId="1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left" vertical="center"/>
    </xf>
    <xf numFmtId="8" fontId="6" fillId="0" borderId="7" xfId="0" applyNumberFormat="1" applyFont="1" applyBorder="1" applyAlignment="1">
      <alignment horizontal="right" vertical="center" indent="1"/>
    </xf>
    <xf numFmtId="4" fontId="6" fillId="0" borderId="7" xfId="1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 indent="1"/>
    </xf>
    <xf numFmtId="0" fontId="3" fillId="0" borderId="5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left" vertical="top"/>
    </xf>
    <xf numFmtId="164" fontId="3" fillId="3" borderId="7" xfId="0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left"/>
    </xf>
    <xf numFmtId="0" fontId="0" fillId="0" borderId="0" xfId="0" applyFill="1"/>
    <xf numFmtId="0" fontId="11" fillId="0" borderId="1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vertical="top"/>
    </xf>
    <xf numFmtId="0" fontId="14" fillId="0" borderId="2" xfId="0" applyFont="1" applyFill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 indent="1"/>
    </xf>
    <xf numFmtId="2" fontId="3" fillId="0" borderId="7" xfId="0" applyNumberFormat="1" applyFont="1" applyFill="1" applyBorder="1" applyAlignment="1">
      <alignment horizontal="right" vertical="center" indent="1"/>
    </xf>
    <xf numFmtId="4" fontId="6" fillId="0" borderId="7" xfId="0" applyNumberFormat="1" applyFont="1" applyFill="1" applyBorder="1" applyAlignment="1">
      <alignment horizontal="right" vertical="center" indent="1"/>
    </xf>
    <xf numFmtId="4" fontId="3" fillId="2" borderId="7" xfId="0" applyNumberFormat="1" applyFont="1" applyFill="1" applyBorder="1" applyAlignment="1">
      <alignment horizontal="right" vertical="center" indent="1"/>
    </xf>
    <xf numFmtId="4" fontId="9" fillId="0" borderId="0" xfId="0" applyNumberFormat="1" applyFont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justify" wrapText="1"/>
    </xf>
    <xf numFmtId="0" fontId="1" fillId="0" borderId="12" xfId="0" applyFont="1" applyBorder="1" applyAlignment="1">
      <alignment horizontal="center" vertical="justify" wrapText="1"/>
    </xf>
    <xf numFmtId="0" fontId="1" fillId="0" borderId="13" xfId="0" applyFont="1" applyBorder="1" applyAlignment="1">
      <alignment horizontal="center" vertical="justify" wrapText="1"/>
    </xf>
    <xf numFmtId="0" fontId="13" fillId="0" borderId="14" xfId="0" applyFont="1" applyBorder="1" applyAlignment="1">
      <alignment horizontal="right" vertical="justify"/>
    </xf>
    <xf numFmtId="0" fontId="13" fillId="0" borderId="1" xfId="0" applyFont="1" applyBorder="1" applyAlignment="1">
      <alignment horizontal="right" vertical="justify"/>
    </xf>
    <xf numFmtId="0" fontId="13" fillId="0" borderId="15" xfId="0" applyFont="1" applyBorder="1" applyAlignment="1">
      <alignment horizontal="right" vertical="justify"/>
    </xf>
    <xf numFmtId="0" fontId="12" fillId="0" borderId="2" xfId="0" applyFont="1" applyBorder="1" applyAlignment="1">
      <alignment horizontal="justify" vertical="justify" wrapText="1"/>
    </xf>
    <xf numFmtId="0" fontId="12" fillId="0" borderId="16" xfId="0" applyFont="1" applyBorder="1" applyAlignment="1">
      <alignment horizontal="justify" vertical="justify" wrapText="1"/>
    </xf>
    <xf numFmtId="0" fontId="12" fillId="0" borderId="4" xfId="0" applyFont="1" applyFill="1" applyBorder="1" applyAlignment="1">
      <alignment horizontal="justify" vertical="justify" wrapText="1"/>
    </xf>
    <xf numFmtId="0" fontId="12" fillId="0" borderId="17" xfId="0" applyFont="1" applyFill="1" applyBorder="1" applyAlignment="1">
      <alignment horizontal="justify" vertical="justify" wrapText="1"/>
    </xf>
    <xf numFmtId="0" fontId="12" fillId="0" borderId="3" xfId="0" applyFont="1" applyBorder="1" applyAlignment="1">
      <alignment horizontal="justify" vertical="justify" wrapText="1"/>
    </xf>
    <xf numFmtId="0" fontId="12" fillId="0" borderId="18" xfId="0" applyFont="1" applyBorder="1" applyAlignment="1">
      <alignment horizontal="justify" vertical="justify" wrapText="1"/>
    </xf>
    <xf numFmtId="0" fontId="3" fillId="0" borderId="14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3" fillId="0" borderId="15" xfId="0" applyFont="1" applyBorder="1" applyAlignment="1">
      <alignment horizontal="center" vertical="justify"/>
    </xf>
    <xf numFmtId="0" fontId="12" fillId="0" borderId="4" xfId="0" applyFont="1" applyFill="1" applyBorder="1" applyAlignment="1">
      <alignment horizontal="left" vertical="justify"/>
    </xf>
    <xf numFmtId="0" fontId="12" fillId="0" borderId="17" xfId="0" applyFont="1" applyFill="1" applyBorder="1" applyAlignment="1">
      <alignment horizontal="left" vertical="justify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activeCell="I30" sqref="I30"/>
    </sheetView>
  </sheetViews>
  <sheetFormatPr baseColWidth="10" defaultColWidth="9.140625" defaultRowHeight="15" x14ac:dyDescent="0.25"/>
  <cols>
    <col min="1" max="1" width="11.85546875" customWidth="1"/>
    <col min="2" max="2" width="14" customWidth="1"/>
    <col min="3" max="3" width="14.140625" customWidth="1"/>
    <col min="4" max="4" width="28.85546875" customWidth="1"/>
    <col min="5" max="5" width="37.140625" customWidth="1"/>
    <col min="6" max="6" width="15.7109375" customWidth="1"/>
    <col min="7" max="7" width="12.5703125" customWidth="1"/>
    <col min="8" max="8" width="15.85546875" customWidth="1"/>
    <col min="9" max="9" width="12.28515625" customWidth="1"/>
  </cols>
  <sheetData>
    <row r="1" spans="1:12" ht="28.5" customHeight="1" x14ac:dyDescent="0.25">
      <c r="A1" s="75" t="s">
        <v>21</v>
      </c>
      <c r="B1" s="76"/>
      <c r="C1" s="76"/>
      <c r="D1" s="76"/>
      <c r="E1" s="76"/>
      <c r="F1" s="76"/>
      <c r="G1" s="76"/>
      <c r="H1" s="76"/>
      <c r="I1" s="77"/>
    </row>
    <row r="2" spans="1:12" ht="12.4" customHeight="1" x14ac:dyDescent="0.25">
      <c r="A2" s="78" t="s">
        <v>29</v>
      </c>
      <c r="B2" s="79"/>
      <c r="C2" s="79"/>
      <c r="D2" s="79"/>
      <c r="E2" s="79"/>
      <c r="F2" s="79"/>
      <c r="G2" s="79"/>
      <c r="H2" s="79"/>
      <c r="I2" s="80"/>
    </row>
    <row r="3" spans="1:12" ht="12.4" customHeight="1" x14ac:dyDescent="0.25">
      <c r="A3" s="87" t="s">
        <v>28</v>
      </c>
      <c r="B3" s="88"/>
      <c r="C3" s="88"/>
      <c r="D3" s="88"/>
      <c r="E3" s="88"/>
      <c r="F3" s="88"/>
      <c r="G3" s="88"/>
      <c r="H3" s="88"/>
      <c r="I3" s="89"/>
    </row>
    <row r="4" spans="1:12" ht="12.75" customHeight="1" x14ac:dyDescent="0.25">
      <c r="A4" s="9" t="s">
        <v>6</v>
      </c>
      <c r="B4" s="81" t="s">
        <v>30</v>
      </c>
      <c r="C4" s="81"/>
      <c r="D4" s="81"/>
      <c r="E4" s="81"/>
      <c r="F4" s="81"/>
      <c r="G4" s="81"/>
      <c r="H4" s="81"/>
      <c r="I4" s="82"/>
    </row>
    <row r="5" spans="1:12" ht="12.75" customHeight="1" x14ac:dyDescent="0.25">
      <c r="A5" s="10" t="s">
        <v>7</v>
      </c>
      <c r="B5" s="90" t="s">
        <v>31</v>
      </c>
      <c r="C5" s="90"/>
      <c r="D5" s="90"/>
      <c r="E5" s="90"/>
      <c r="F5" s="90"/>
      <c r="G5" s="90"/>
      <c r="H5" s="90"/>
      <c r="I5" s="91"/>
    </row>
    <row r="6" spans="1:12" ht="12.75" customHeight="1" x14ac:dyDescent="0.25">
      <c r="A6" s="9" t="s">
        <v>9</v>
      </c>
      <c r="B6" s="83" t="s">
        <v>32</v>
      </c>
      <c r="C6" s="83"/>
      <c r="D6" s="83"/>
      <c r="E6" s="83"/>
      <c r="F6" s="83"/>
      <c r="G6" s="83"/>
      <c r="H6" s="83"/>
      <c r="I6" s="84"/>
      <c r="J6" s="49"/>
      <c r="K6" s="49"/>
      <c r="L6" s="49"/>
    </row>
    <row r="7" spans="1:12" ht="25.5" customHeight="1" x14ac:dyDescent="0.25">
      <c r="A7" s="9" t="s">
        <v>8</v>
      </c>
      <c r="B7" s="85" t="s">
        <v>33</v>
      </c>
      <c r="C7" s="85"/>
      <c r="D7" s="85"/>
      <c r="E7" s="85"/>
      <c r="F7" s="85"/>
      <c r="G7" s="85"/>
      <c r="H7" s="85"/>
      <c r="I7" s="86"/>
      <c r="J7" s="49"/>
      <c r="K7" s="50"/>
      <c r="L7" s="49"/>
    </row>
    <row r="8" spans="1:12" ht="15.6" customHeight="1" x14ac:dyDescent="0.25">
      <c r="A8" s="8" t="s">
        <v>0</v>
      </c>
      <c r="B8" s="8" t="s">
        <v>23</v>
      </c>
      <c r="C8" s="13" t="s">
        <v>10</v>
      </c>
      <c r="D8" s="11" t="s">
        <v>11</v>
      </c>
      <c r="E8" s="8" t="s">
        <v>1</v>
      </c>
      <c r="F8" s="8" t="s">
        <v>25</v>
      </c>
      <c r="G8" s="8" t="s">
        <v>26</v>
      </c>
      <c r="H8" s="8" t="s">
        <v>27</v>
      </c>
      <c r="I8" s="8" t="s">
        <v>24</v>
      </c>
    </row>
    <row r="9" spans="1:12" ht="4.5" customHeight="1" x14ac:dyDescent="0.25">
      <c r="A9" s="14"/>
      <c r="B9" s="1"/>
      <c r="C9" s="1"/>
      <c r="D9" s="1"/>
      <c r="E9" s="4"/>
      <c r="F9" s="4"/>
      <c r="G9" s="4"/>
      <c r="H9" s="4"/>
      <c r="I9" s="7"/>
    </row>
    <row r="10" spans="1:12" s="23" customFormat="1" ht="12.75" customHeight="1" x14ac:dyDescent="0.2">
      <c r="A10" s="20"/>
      <c r="B10" s="21"/>
      <c r="C10" s="22"/>
      <c r="D10" s="22"/>
      <c r="E10" s="18" t="s">
        <v>13</v>
      </c>
      <c r="F10" s="18"/>
      <c r="G10" s="18"/>
      <c r="H10" s="18"/>
      <c r="I10" s="27">
        <v>0</v>
      </c>
    </row>
    <row r="11" spans="1:12" s="23" customFormat="1" ht="12.75" customHeight="1" x14ac:dyDescent="0.2">
      <c r="E11" s="6"/>
      <c r="F11" s="6"/>
      <c r="G11" s="6"/>
      <c r="H11" s="6"/>
      <c r="I11" s="28"/>
    </row>
    <row r="12" spans="1:12" s="23" customFormat="1" ht="12.75" customHeight="1" x14ac:dyDescent="0.2">
      <c r="A12" s="45"/>
      <c r="B12" s="5"/>
      <c r="C12" s="5"/>
      <c r="D12" s="5"/>
      <c r="E12" s="6"/>
      <c r="F12" s="6"/>
      <c r="G12" s="6"/>
      <c r="H12" s="6"/>
      <c r="I12" s="28"/>
    </row>
    <row r="13" spans="1:12" s="23" customFormat="1" ht="12.75" customHeight="1" x14ac:dyDescent="0.2">
      <c r="A13" s="20"/>
      <c r="B13" s="21"/>
      <c r="C13" s="22"/>
      <c r="D13" s="22"/>
      <c r="E13" s="15" t="s">
        <v>12</v>
      </c>
      <c r="F13" s="15"/>
      <c r="G13" s="15"/>
      <c r="H13" s="15"/>
      <c r="I13" s="29">
        <f>SUM(I11:I12)</f>
        <v>0</v>
      </c>
    </row>
    <row r="14" spans="1:12" s="23" customFormat="1" ht="12.75" customHeight="1" x14ac:dyDescent="0.2">
      <c r="A14" s="20"/>
      <c r="B14" s="21"/>
      <c r="C14" s="22"/>
      <c r="D14" s="22"/>
      <c r="E14" s="15" t="s">
        <v>2</v>
      </c>
      <c r="F14" s="15"/>
      <c r="G14" s="15"/>
      <c r="H14" s="15"/>
      <c r="I14" s="29">
        <f>I10-I13</f>
        <v>0</v>
      </c>
    </row>
    <row r="15" spans="1:12" s="23" customFormat="1" ht="7.5" customHeight="1" x14ac:dyDescent="0.2">
      <c r="A15" s="20"/>
      <c r="B15" s="21"/>
      <c r="C15" s="21"/>
      <c r="D15" s="21"/>
      <c r="E15" s="4"/>
      <c r="F15" s="4"/>
      <c r="G15" s="4"/>
      <c r="H15" s="4"/>
      <c r="I15" s="7"/>
    </row>
    <row r="16" spans="1:12" s="23" customFormat="1" ht="12.75" customHeight="1" x14ac:dyDescent="0.2">
      <c r="A16" s="20"/>
      <c r="B16" s="21"/>
      <c r="C16" s="22"/>
      <c r="D16" s="22"/>
      <c r="E16" s="19" t="s">
        <v>14</v>
      </c>
      <c r="F16" s="19"/>
      <c r="G16" s="19"/>
      <c r="H16" s="19"/>
      <c r="I16" s="46">
        <v>10185</v>
      </c>
    </row>
    <row r="17" spans="1:9" s="23" customFormat="1" ht="31.9" customHeight="1" x14ac:dyDescent="0.2">
      <c r="A17" s="55" t="s">
        <v>34</v>
      </c>
      <c r="B17" s="54">
        <v>900037</v>
      </c>
      <c r="C17" s="54" t="s">
        <v>35</v>
      </c>
      <c r="D17" s="59" t="s">
        <v>36</v>
      </c>
      <c r="E17" s="58" t="s">
        <v>37</v>
      </c>
      <c r="F17" s="58">
        <v>257.76</v>
      </c>
      <c r="G17" s="58">
        <v>41.24</v>
      </c>
      <c r="H17" s="2"/>
      <c r="I17" s="30">
        <f>F17+G17</f>
        <v>299</v>
      </c>
    </row>
    <row r="18" spans="1:9" s="23" customFormat="1" ht="49.15" customHeight="1" x14ac:dyDescent="0.2">
      <c r="A18" s="55" t="s">
        <v>38</v>
      </c>
      <c r="B18" s="56">
        <v>900044</v>
      </c>
      <c r="C18" s="54" t="s">
        <v>35</v>
      </c>
      <c r="D18" s="59" t="s">
        <v>36</v>
      </c>
      <c r="E18" s="58" t="s">
        <v>37</v>
      </c>
      <c r="F18" s="58">
        <v>257.76</v>
      </c>
      <c r="G18" s="58">
        <v>41.24</v>
      </c>
      <c r="H18" s="2"/>
      <c r="I18" s="30">
        <f>F18+G18</f>
        <v>299</v>
      </c>
    </row>
    <row r="19" spans="1:9" s="23" customFormat="1" ht="44.45" customHeight="1" x14ac:dyDescent="0.2">
      <c r="A19" s="55" t="s">
        <v>39</v>
      </c>
      <c r="B19" s="56" t="s">
        <v>40</v>
      </c>
      <c r="C19" s="57" t="s">
        <v>41</v>
      </c>
      <c r="D19" s="56" t="s">
        <v>42</v>
      </c>
      <c r="E19" s="57" t="s">
        <v>43</v>
      </c>
      <c r="F19" s="58">
        <v>508.6</v>
      </c>
      <c r="G19" s="58">
        <v>81.400000000000006</v>
      </c>
      <c r="H19" s="2"/>
      <c r="I19" s="30">
        <f>F19+G19</f>
        <v>590</v>
      </c>
    </row>
    <row r="20" spans="1:9" s="23" customFormat="1" ht="44.45" customHeight="1" x14ac:dyDescent="0.2">
      <c r="A20" s="61" t="s">
        <v>44</v>
      </c>
      <c r="B20" s="56" t="s">
        <v>47</v>
      </c>
      <c r="C20" s="57" t="s">
        <v>45</v>
      </c>
      <c r="D20" s="56" t="s">
        <v>46</v>
      </c>
      <c r="E20" s="58" t="s">
        <v>37</v>
      </c>
      <c r="F20" s="58">
        <v>189.66</v>
      </c>
      <c r="G20" s="58">
        <v>30.34</v>
      </c>
      <c r="H20" s="2"/>
      <c r="I20" s="30">
        <v>220</v>
      </c>
    </row>
    <row r="21" spans="1:9" s="23" customFormat="1" ht="44.45" customHeight="1" x14ac:dyDescent="0.2">
      <c r="A21" s="61" t="s">
        <v>48</v>
      </c>
      <c r="B21" s="56">
        <v>21937</v>
      </c>
      <c r="C21" s="57" t="s">
        <v>49</v>
      </c>
      <c r="D21" s="56" t="s">
        <v>50</v>
      </c>
      <c r="E21" s="58" t="s">
        <v>37</v>
      </c>
      <c r="F21" s="58">
        <v>206.9</v>
      </c>
      <c r="G21" s="60">
        <v>33.1</v>
      </c>
      <c r="H21" s="2"/>
      <c r="I21" s="30">
        <v>240</v>
      </c>
    </row>
    <row r="22" spans="1:9" s="23" customFormat="1" ht="44.45" customHeight="1" x14ac:dyDescent="0.2">
      <c r="A22" s="61" t="s">
        <v>48</v>
      </c>
      <c r="B22" s="56">
        <v>7773</v>
      </c>
      <c r="C22" s="57" t="s">
        <v>54</v>
      </c>
      <c r="D22" s="56" t="s">
        <v>55</v>
      </c>
      <c r="E22" s="58" t="s">
        <v>53</v>
      </c>
      <c r="F22" s="60">
        <v>243.1</v>
      </c>
      <c r="G22" s="60">
        <v>38.9</v>
      </c>
      <c r="H22" s="2"/>
      <c r="I22" s="30">
        <v>282</v>
      </c>
    </row>
    <row r="23" spans="1:9" s="23" customFormat="1" ht="44.45" customHeight="1" x14ac:dyDescent="0.2">
      <c r="A23" s="61" t="s">
        <v>56</v>
      </c>
      <c r="B23" s="56">
        <v>21968</v>
      </c>
      <c r="C23" s="57" t="s">
        <v>49</v>
      </c>
      <c r="D23" s="56" t="s">
        <v>50</v>
      </c>
      <c r="E23" s="58" t="s">
        <v>37</v>
      </c>
      <c r="F23" s="60">
        <v>172.41</v>
      </c>
      <c r="G23" s="60">
        <v>27.59</v>
      </c>
      <c r="H23" s="2"/>
      <c r="I23" s="30">
        <v>200</v>
      </c>
    </row>
    <row r="24" spans="1:9" s="23" customFormat="1" ht="44.45" customHeight="1" x14ac:dyDescent="0.2">
      <c r="A24" s="61" t="s">
        <v>38</v>
      </c>
      <c r="B24" s="56">
        <v>21984</v>
      </c>
      <c r="C24" s="57" t="s">
        <v>49</v>
      </c>
      <c r="D24" s="56" t="s">
        <v>50</v>
      </c>
      <c r="E24" s="58" t="s">
        <v>37</v>
      </c>
      <c r="F24" s="60">
        <v>301.72000000000003</v>
      </c>
      <c r="G24" s="60">
        <v>48.28</v>
      </c>
      <c r="H24" s="2"/>
      <c r="I24" s="30">
        <v>350</v>
      </c>
    </row>
    <row r="25" spans="1:9" s="23" customFormat="1" ht="44.45" customHeight="1" x14ac:dyDescent="0.2">
      <c r="A25" s="61" t="s">
        <v>57</v>
      </c>
      <c r="B25" s="56">
        <v>21986</v>
      </c>
      <c r="C25" s="57" t="s">
        <v>49</v>
      </c>
      <c r="D25" s="56" t="s">
        <v>50</v>
      </c>
      <c r="E25" s="58" t="s">
        <v>37</v>
      </c>
      <c r="F25" s="60">
        <v>538.79</v>
      </c>
      <c r="G25" s="60">
        <v>86.21</v>
      </c>
      <c r="H25" s="2"/>
      <c r="I25" s="30">
        <v>625</v>
      </c>
    </row>
    <row r="26" spans="1:9" s="23" customFormat="1" ht="44.45" customHeight="1" x14ac:dyDescent="0.2">
      <c r="A26" s="61" t="s">
        <v>39</v>
      </c>
      <c r="B26" s="56" t="s">
        <v>58</v>
      </c>
      <c r="C26" s="57" t="s">
        <v>51</v>
      </c>
      <c r="D26" s="56" t="s">
        <v>52</v>
      </c>
      <c r="E26" s="58" t="s">
        <v>53</v>
      </c>
      <c r="F26" s="60">
        <v>332.76</v>
      </c>
      <c r="G26" s="60">
        <v>53.24</v>
      </c>
      <c r="H26" s="2"/>
      <c r="I26" s="30">
        <v>386</v>
      </c>
    </row>
    <row r="27" spans="1:9" s="23" customFormat="1" ht="44.45" customHeight="1" x14ac:dyDescent="0.2">
      <c r="A27" s="61" t="s">
        <v>39</v>
      </c>
      <c r="B27" s="56">
        <v>21997</v>
      </c>
      <c r="C27" s="57" t="s">
        <v>49</v>
      </c>
      <c r="D27" s="56" t="s">
        <v>50</v>
      </c>
      <c r="E27" s="58" t="s">
        <v>37</v>
      </c>
      <c r="F27" s="60">
        <v>560.35</v>
      </c>
      <c r="G27" s="60">
        <v>89.65</v>
      </c>
      <c r="H27" s="2"/>
      <c r="I27" s="30">
        <v>650</v>
      </c>
    </row>
    <row r="28" spans="1:9" s="23" customFormat="1" ht="35.25" customHeight="1" x14ac:dyDescent="0.2">
      <c r="A28" s="61" t="s">
        <v>59</v>
      </c>
      <c r="B28" s="56">
        <v>22015</v>
      </c>
      <c r="C28" s="57" t="s">
        <v>49</v>
      </c>
      <c r="D28" s="56" t="s">
        <v>50</v>
      </c>
      <c r="E28" s="58" t="s">
        <v>37</v>
      </c>
      <c r="F28" s="60">
        <v>603.45000000000005</v>
      </c>
      <c r="G28" s="60">
        <v>96.55</v>
      </c>
      <c r="H28" s="2"/>
      <c r="I28" s="30">
        <v>700</v>
      </c>
    </row>
    <row r="29" spans="1:9" s="23" customFormat="1" ht="12.75" customHeight="1" x14ac:dyDescent="0.25">
      <c r="A29" s="48"/>
      <c r="B29" s="47"/>
      <c r="D29"/>
      <c r="E29" s="96" t="s">
        <v>63</v>
      </c>
      <c r="F29" s="96"/>
      <c r="G29" s="96"/>
      <c r="H29"/>
      <c r="I29" s="63">
        <f>SUM(I17:I28)</f>
        <v>4841</v>
      </c>
    </row>
    <row r="30" spans="1:9" s="23" customFormat="1" ht="12.75" customHeight="1" x14ac:dyDescent="0.2">
      <c r="A30" s="45"/>
      <c r="B30" s="3"/>
      <c r="C30" s="6"/>
      <c r="D30" s="6" t="s">
        <v>22</v>
      </c>
      <c r="E30" s="6" t="s">
        <v>16</v>
      </c>
      <c r="F30" s="6"/>
      <c r="G30" s="6"/>
      <c r="H30" s="6"/>
      <c r="I30" s="65">
        <v>2037</v>
      </c>
    </row>
    <row r="31" spans="1:9" s="23" customFormat="1" ht="12.75" customHeight="1" x14ac:dyDescent="0.2">
      <c r="A31" s="20"/>
      <c r="B31" s="21"/>
      <c r="C31" s="22"/>
      <c r="D31" s="22"/>
      <c r="E31" s="15" t="s">
        <v>12</v>
      </c>
      <c r="F31" s="15"/>
      <c r="G31" s="15"/>
      <c r="H31" s="15"/>
      <c r="I31" s="16">
        <f>SUM(I29:I30)</f>
        <v>6878</v>
      </c>
    </row>
    <row r="32" spans="1:9" s="23" customFormat="1" ht="12.75" customHeight="1" x14ac:dyDescent="0.2">
      <c r="A32" s="20"/>
      <c r="B32" s="21"/>
      <c r="C32" s="22"/>
      <c r="D32" s="22"/>
      <c r="E32" s="17" t="s">
        <v>2</v>
      </c>
      <c r="F32" s="17"/>
      <c r="G32" s="17"/>
      <c r="H32" s="17"/>
      <c r="I32" s="62">
        <f>SUM(I16-I31)</f>
        <v>3307</v>
      </c>
    </row>
    <row r="33" spans="1:11" s="23" customFormat="1" ht="7.5" customHeight="1" x14ac:dyDescent="0.2">
      <c r="A33" s="20"/>
      <c r="B33" s="21"/>
      <c r="C33" s="21"/>
      <c r="D33" s="21"/>
      <c r="E33" s="4"/>
      <c r="F33" s="4"/>
      <c r="G33" s="4"/>
      <c r="H33" s="4"/>
      <c r="I33" s="7"/>
    </row>
    <row r="34" spans="1:11" s="23" customFormat="1" ht="12.75" customHeight="1" x14ac:dyDescent="0.2">
      <c r="A34" s="20"/>
      <c r="B34" s="21"/>
      <c r="C34" s="22"/>
      <c r="D34" s="22"/>
      <c r="E34" s="18" t="s">
        <v>15</v>
      </c>
      <c r="F34" s="18"/>
      <c r="G34" s="18"/>
      <c r="H34" s="18"/>
      <c r="I34" s="46">
        <v>11880</v>
      </c>
    </row>
    <row r="35" spans="1:11" s="23" customFormat="1" ht="26.25" customHeight="1" x14ac:dyDescent="0.2">
      <c r="A35" s="45" t="s">
        <v>34</v>
      </c>
      <c r="B35" s="3">
        <v>371</v>
      </c>
      <c r="C35" s="12" t="s">
        <v>60</v>
      </c>
      <c r="D35" s="12" t="s">
        <v>61</v>
      </c>
      <c r="E35" s="5" t="s">
        <v>62</v>
      </c>
      <c r="F35" s="5">
        <v>9090.6</v>
      </c>
      <c r="G35" s="5">
        <v>1302.43</v>
      </c>
      <c r="H35" s="5">
        <v>407.01</v>
      </c>
      <c r="I35" s="64">
        <v>10800.04</v>
      </c>
    </row>
    <row r="36" spans="1:11" s="23" customFormat="1" ht="12.75" customHeight="1" x14ac:dyDescent="0.2">
      <c r="A36" s="20"/>
      <c r="B36" s="21"/>
      <c r="C36" s="6"/>
      <c r="D36" s="6"/>
      <c r="E36" s="15" t="s">
        <v>12</v>
      </c>
      <c r="F36" s="15"/>
      <c r="G36" s="15"/>
      <c r="H36" s="15"/>
      <c r="I36" s="16">
        <f>SUM(I35:I35)</f>
        <v>10800.04</v>
      </c>
    </row>
    <row r="37" spans="1:11" s="23" customFormat="1" ht="12.75" customHeight="1" x14ac:dyDescent="0.2">
      <c r="A37" s="20"/>
      <c r="B37" s="21"/>
      <c r="C37" s="21"/>
      <c r="D37" s="21"/>
      <c r="E37" s="17" t="s">
        <v>2</v>
      </c>
      <c r="F37" s="17"/>
      <c r="G37" s="17"/>
      <c r="H37" s="17"/>
      <c r="I37" s="62">
        <f>I34-I36</f>
        <v>1079.9599999999991</v>
      </c>
    </row>
    <row r="38" spans="1:11" s="23" customFormat="1" ht="7.5" customHeight="1" x14ac:dyDescent="0.2">
      <c r="A38" s="20"/>
      <c r="B38" s="21"/>
      <c r="C38" s="21"/>
      <c r="D38" s="21"/>
      <c r="E38" s="4"/>
      <c r="F38" s="4"/>
      <c r="G38" s="4"/>
      <c r="H38" s="4"/>
      <c r="I38" s="7"/>
    </row>
    <row r="39" spans="1:11" s="23" customFormat="1" ht="12.75" customHeight="1" x14ac:dyDescent="0.2">
      <c r="A39" s="20"/>
      <c r="B39" s="21"/>
      <c r="C39" s="21"/>
      <c r="D39" s="21"/>
      <c r="E39" s="17" t="s">
        <v>18</v>
      </c>
      <c r="F39" s="17"/>
      <c r="G39" s="17"/>
      <c r="H39" s="17"/>
      <c r="I39" s="16">
        <f>I10+I16+I34</f>
        <v>22065</v>
      </c>
    </row>
    <row r="40" spans="1:11" s="23" customFormat="1" ht="12.75" customHeight="1" x14ac:dyDescent="0.2">
      <c r="A40" s="20"/>
      <c r="B40" s="21"/>
      <c r="C40" s="21"/>
      <c r="D40" s="21"/>
      <c r="E40" s="32" t="s">
        <v>17</v>
      </c>
      <c r="F40" s="32"/>
      <c r="G40" s="32"/>
      <c r="H40" s="32"/>
      <c r="I40" s="33">
        <f>I13</f>
        <v>0</v>
      </c>
    </row>
    <row r="41" spans="1:11" s="23" customFormat="1" ht="12.75" customHeight="1" x14ac:dyDescent="0.2">
      <c r="A41" s="24"/>
      <c r="B41" s="22"/>
      <c r="C41" s="22"/>
      <c r="D41" s="22"/>
      <c r="E41" s="32" t="s">
        <v>4</v>
      </c>
      <c r="F41" s="32"/>
      <c r="G41" s="32"/>
      <c r="H41" s="32"/>
      <c r="I41" s="34">
        <f>I31</f>
        <v>6878</v>
      </c>
    </row>
    <row r="42" spans="1:11" s="23" customFormat="1" ht="12.75" customHeight="1" x14ac:dyDescent="0.2">
      <c r="A42" s="24"/>
      <c r="B42" s="22"/>
      <c r="C42" s="22"/>
      <c r="D42" s="22"/>
      <c r="E42" s="32" t="s">
        <v>5</v>
      </c>
      <c r="F42" s="32"/>
      <c r="G42" s="32"/>
      <c r="H42" s="32"/>
      <c r="I42" s="34">
        <f>I36</f>
        <v>10800.04</v>
      </c>
    </row>
    <row r="43" spans="1:11" s="23" customFormat="1" ht="12.75" customHeight="1" x14ac:dyDescent="0.2">
      <c r="A43" s="24"/>
      <c r="B43" s="22"/>
      <c r="C43" s="22"/>
      <c r="D43" s="22"/>
      <c r="E43" s="22" t="s">
        <v>68</v>
      </c>
      <c r="F43" s="32"/>
      <c r="G43" s="32"/>
      <c r="H43" s="32"/>
      <c r="I43" s="34">
        <v>1079.96</v>
      </c>
    </row>
    <row r="44" spans="1:11" s="23" customFormat="1" ht="12.75" customHeight="1" x14ac:dyDescent="0.2">
      <c r="A44" s="24"/>
      <c r="B44" s="22"/>
      <c r="C44" s="22"/>
      <c r="D44" s="22"/>
      <c r="E44" s="22" t="s">
        <v>68</v>
      </c>
      <c r="F44" s="32"/>
      <c r="G44" s="32"/>
      <c r="H44" s="32"/>
      <c r="I44" s="34">
        <v>1266.31</v>
      </c>
    </row>
    <row r="45" spans="1:11" s="23" customFormat="1" ht="12.75" customHeight="1" x14ac:dyDescent="0.2">
      <c r="A45" s="24"/>
      <c r="B45" s="22"/>
      <c r="C45" s="22"/>
      <c r="D45" s="22"/>
      <c r="E45" s="22" t="s">
        <v>69</v>
      </c>
      <c r="F45" s="22"/>
      <c r="G45" s="22"/>
      <c r="H45" s="22"/>
      <c r="I45" s="31">
        <v>2040.69</v>
      </c>
      <c r="K45" s="66">
        <f>SUM(I32+I37)</f>
        <v>4386.9599999999991</v>
      </c>
    </row>
    <row r="46" spans="1:11" s="23" customFormat="1" ht="12.75" customHeight="1" x14ac:dyDescent="0.2">
      <c r="A46" s="25"/>
      <c r="B46" s="22"/>
      <c r="C46" s="26"/>
      <c r="D46" s="26"/>
      <c r="E46" s="44" t="s">
        <v>19</v>
      </c>
      <c r="F46" s="44"/>
      <c r="G46" s="44"/>
      <c r="H46" s="44"/>
      <c r="I46" s="43">
        <f>SUM(I40:I45)</f>
        <v>22065</v>
      </c>
    </row>
    <row r="47" spans="1:11" s="23" customFormat="1" ht="12.75" customHeight="1" x14ac:dyDescent="0.2">
      <c r="A47" s="20"/>
      <c r="B47" s="21"/>
      <c r="C47" s="21"/>
      <c r="D47" s="21"/>
      <c r="E47" s="4"/>
      <c r="F47" s="4"/>
      <c r="G47" s="4"/>
      <c r="H47" s="4"/>
      <c r="I47" s="7"/>
    </row>
    <row r="48" spans="1:11" ht="13.9" customHeight="1" x14ac:dyDescent="0.25">
      <c r="A48" s="94" t="s">
        <v>20</v>
      </c>
      <c r="B48" s="95"/>
      <c r="C48" s="95"/>
      <c r="D48" s="42"/>
      <c r="E48" s="73" t="s">
        <v>3</v>
      </c>
      <c r="F48" s="73"/>
      <c r="G48" s="73"/>
      <c r="H48" s="73"/>
      <c r="I48" s="74"/>
    </row>
    <row r="49" spans="1:9" ht="13.9" customHeight="1" x14ac:dyDescent="0.25">
      <c r="A49" s="35"/>
      <c r="B49" s="36"/>
      <c r="C49" s="36"/>
      <c r="D49" s="37"/>
      <c r="E49" s="37"/>
      <c r="F49" s="37"/>
      <c r="G49" s="37"/>
      <c r="H49" s="37"/>
      <c r="I49" s="38"/>
    </row>
    <row r="50" spans="1:9" ht="13.9" customHeight="1" x14ac:dyDescent="0.25">
      <c r="A50" s="39"/>
      <c r="B50" s="40"/>
      <c r="C50" s="40"/>
      <c r="D50" s="37"/>
      <c r="E50" s="67"/>
      <c r="F50" s="67"/>
      <c r="G50" s="67"/>
      <c r="H50" s="67"/>
      <c r="I50" s="68"/>
    </row>
    <row r="51" spans="1:9" ht="13.9" customHeight="1" x14ac:dyDescent="0.25">
      <c r="A51" s="92" t="s">
        <v>67</v>
      </c>
      <c r="B51" s="93"/>
      <c r="C51" s="93"/>
      <c r="D51" s="41"/>
      <c r="E51" s="69" t="s">
        <v>65</v>
      </c>
      <c r="F51" s="69"/>
      <c r="G51" s="69"/>
      <c r="H51" s="69"/>
      <c r="I51" s="70"/>
    </row>
    <row r="52" spans="1:9" ht="28.5" customHeight="1" x14ac:dyDescent="0.25">
      <c r="A52" s="51" t="s">
        <v>64</v>
      </c>
      <c r="B52" s="52"/>
      <c r="C52" s="52"/>
      <c r="D52" s="53"/>
      <c r="E52" s="71" t="s">
        <v>66</v>
      </c>
      <c r="F52" s="71"/>
      <c r="G52" s="71"/>
      <c r="H52" s="71"/>
      <c r="I52" s="72"/>
    </row>
  </sheetData>
  <mergeCells count="14">
    <mergeCell ref="E50:I50"/>
    <mergeCell ref="E51:I51"/>
    <mergeCell ref="E52:I52"/>
    <mergeCell ref="E48:I48"/>
    <mergeCell ref="A1:I1"/>
    <mergeCell ref="A2:I2"/>
    <mergeCell ref="B4:I4"/>
    <mergeCell ref="B6:I6"/>
    <mergeCell ref="B7:I7"/>
    <mergeCell ref="A3:I3"/>
    <mergeCell ref="B5:I5"/>
    <mergeCell ref="A51:C51"/>
    <mergeCell ref="A48:C48"/>
    <mergeCell ref="E29:G29"/>
  </mergeCells>
  <pageMargins left="0.78740157480314965" right="0.78740157480314965" top="0.39370078740157483" bottom="0.39370078740157483" header="0" footer="0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 1</vt:lpstr>
      <vt:lpstr>'page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Huape</cp:lastModifiedBy>
  <cp:lastPrinted>2026-01-02T13:06:41Z</cp:lastPrinted>
  <dcterms:created xsi:type="dcterms:W3CDTF">2024-01-31T16:25:01Z</dcterms:created>
  <dcterms:modified xsi:type="dcterms:W3CDTF">2026-01-02T13:08:10Z</dcterms:modified>
</cp:coreProperties>
</file>