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2" documentId="8_{3099ADCF-D318-4100-966F-22733134965B}" xr6:coauthVersionLast="47" xr6:coauthVersionMax="47" xr10:uidLastSave="{EF864E23-F7A4-44FF-8694-4E01AA737B01}"/>
  <bookViews>
    <workbookView xWindow="-110" yWindow="-110" windowWidth="19420" windowHeight="11500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M34" i="3"/>
  <c r="M36" i="3" s="1"/>
  <c r="K34" i="3"/>
  <c r="K36" i="3" s="1"/>
  <c r="N34" i="3"/>
  <c r="N35" i="3" s="1"/>
  <c r="N36" i="3" l="1"/>
  <c r="F34" i="3"/>
  <c r="G34" i="3"/>
  <c r="G36" i="3" s="1"/>
  <c r="I34" i="3"/>
  <c r="J34" i="3"/>
  <c r="J36" i="3" s="1"/>
  <c r="L34" i="3"/>
  <c r="O34" i="3"/>
  <c r="P34" i="3"/>
  <c r="P36" i="3" s="1"/>
  <c r="L35" i="3" l="1"/>
  <c r="L36" i="3" s="1"/>
  <c r="F35" i="3"/>
  <c r="F36" i="3" s="1"/>
  <c r="I35" i="3"/>
  <c r="I36" i="3" s="1"/>
  <c r="H36" i="3"/>
  <c r="O36" i="3"/>
  <c r="E34" i="3"/>
  <c r="E36" i="3" s="1"/>
  <c r="P39" i="3" l="1"/>
  <c r="P40" i="3" s="1"/>
  <c r="E12" i="4"/>
</calcChain>
</file>

<file path=xl/sharedStrings.xml><?xml version="1.0" encoding="utf-8"?>
<sst xmlns="http://schemas.openxmlformats.org/spreadsheetml/2006/main" count="101" uniqueCount="68">
  <si>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</si>
  <si>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</si>
  <si>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</si>
  <si>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</si>
  <si>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</si>
  <si>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</si>
  <si>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</si>
  <si>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</si>
  <si>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</si>
  <si>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</si>
  <si>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</si>
  <si>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</si>
  <si>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</si>
  <si>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</si>
  <si>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</si>
  <si>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</si>
  <si>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</si>
  <si>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</si>
  <si>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</si>
  <si>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</si>
  <si>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</si>
  <si>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</si>
  <si>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</si>
  <si>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</si>
  <si>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</si>
  <si>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</si>
  <si>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</si>
  <si>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</si>
  <si>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</si>
  <si>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</si>
  <si>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</si>
  <si>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</si>
  <si>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</si>
  <si>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</si>
  <si>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</si>
  <si>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</si>
  <si>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</si>
  <si>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</si>
  <si>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</si>
  <si>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</si>
  <si>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</si>
  <si>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</si>
  <si>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</si>
  <si>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</si>
  <si>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</si>
  <si>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</si>
  <si>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</si>
  <si>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</si>
  <si>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</si>
  <si>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</si>
  <si>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</si>
  <si>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</si>
  <si>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</si>
  <si>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EJECUTIVA DE TURISMO DE REUNIONES</t>
  </si>
  <si>
    <t>UBER</t>
  </si>
  <si>
    <t>CAROLINA ANGÉLICA SANTILLÁN RODRÍGUEZ</t>
  </si>
  <si>
    <t>FIEXPO LATINAMERICA</t>
  </si>
  <si>
    <t>09 AL 12 JUNIO, 2026</t>
  </si>
  <si>
    <t>SAN JOSÉ, COSTA RICA</t>
  </si>
  <si>
    <t>Colón costarricense</t>
  </si>
  <si>
    <t>#E24328179</t>
  </si>
  <si>
    <t>MERA AEROPUERTOS</t>
  </si>
  <si>
    <t>EXT PROMOCIONES S.A</t>
  </si>
  <si>
    <t>COSTA RICA CENTRO DE CONVENCIONES</t>
  </si>
  <si>
    <t xml:space="preserve">Entrega Premios Fiexpo </t>
  </si>
  <si>
    <t>6.,443.23</t>
  </si>
  <si>
    <t>Club 'Vous - FIEXPO Latin America </t>
  </si>
  <si>
    <t>CHILIS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</si>
</sst>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4" fontId="2" fillId="0" borderId="0" xfId="0" applyNumberFormat="1" applyFont="1" applyAlignment="1">
      <alignment horizontal="center" vertical="center"/>
    </xf>
    <xf numFmtId="0" fontId="2" fillId="10" borderId="5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  <xf numFmtId="0" fontId="3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2" fontId="2" fillId="4" borderId="0" xfId="1" applyNumberFormat="1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52</xdr:row>
      <xdr:rowOff>127000</xdr:rowOff>
    </xdr:from>
    <xdr:to>
      <xdr:col>15</xdr:col>
      <xdr:colOff>460375</xdr:colOff>
      <xdr:row>56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9"/>
  <sheetViews>
    <sheetView showGridLines="0" tabSelected="1" view="pageBreakPreview" topLeftCell="D14" zoomScale="64" zoomScaleNormal="40" zoomScaleSheetLayoutView="55" workbookViewId="0">
      <selection activeCell="L36" sqref="L36"/>
    </sheetView>
  </sheetViews>
  <sheetFormatPr baseColWidth="10" defaultColWidth="11.453125" defaultRowHeight="15.5" x14ac:dyDescent="0.35"/>
  <cols>
    <col min="1" max="1" width="3.6328125" style="1" customWidth="1"/>
    <col min="2" max="2" width="2" style="1" customWidth="1"/>
    <col min="3" max="3" width="15.6328125" style="1" customWidth="1"/>
    <col min="4" max="4" width="53" style="1" customWidth="1"/>
    <col min="5" max="11" width="18.54296875" style="1" customWidth="1"/>
    <col min="12" max="12" width="20.6328125" style="1" customWidth="1"/>
    <col min="13" max="13" width="18.54296875" style="1" customWidth="1"/>
    <col min="14" max="14" width="21.90625" style="1" customWidth="1"/>
    <col min="15" max="15" width="21.453125" style="1" customWidth="1"/>
    <col min="16" max="16" width="18.54296875" style="1" customWidth="1"/>
    <col min="17" max="17" width="3.453125" style="1" customWidth="1"/>
    <col min="18" max="16384" width="11.453125" style="1"/>
  </cols>
  <sheetData>
    <row r="1" spans="3:17" ht="6" customHeight="1" x14ac:dyDescent="0.35"/>
    <row r="2" spans="3:17" ht="18" customHeight="1" x14ac:dyDescent="0.35">
      <c r="C2" s="2"/>
      <c r="D2" s="2"/>
      <c r="E2" s="2"/>
      <c r="F2" s="2"/>
      <c r="G2" s="2"/>
      <c r="H2" s="3"/>
      <c r="I2" s="4"/>
    </row>
    <row r="3" spans="3:17" ht="18" customHeight="1" x14ac:dyDescent="0.35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5">
      <c r="E4" s="3"/>
      <c r="F4" s="3"/>
      <c r="G4" s="3"/>
      <c r="K4" s="5"/>
      <c r="L4" s="10" t="s">
        <v>30</v>
      </c>
      <c r="M4" s="61"/>
      <c r="N4" s="61"/>
      <c r="O4" s="61"/>
      <c r="P4" s="61"/>
    </row>
    <row r="5" spans="3:17" ht="17.399999999999999" customHeight="1" x14ac:dyDescent="0.35">
      <c r="E5" s="3"/>
      <c r="F5" s="3"/>
      <c r="G5" s="3"/>
      <c r="K5" s="5"/>
      <c r="L5" s="10" t="s">
        <v>0</v>
      </c>
      <c r="M5" s="61" t="s">
        <v>56</v>
      </c>
      <c r="N5" s="61"/>
      <c r="O5" s="61"/>
      <c r="P5" s="61"/>
    </row>
    <row r="6" spans="3:17" x14ac:dyDescent="0.35">
      <c r="C6" s="65" t="s">
        <v>28</v>
      </c>
      <c r="D6" s="65"/>
      <c r="E6" s="65"/>
      <c r="F6" s="65"/>
      <c r="G6" s="65"/>
      <c r="H6" s="65"/>
      <c r="I6" s="65"/>
      <c r="J6" s="65"/>
      <c r="L6" s="11" t="s">
        <v>18</v>
      </c>
      <c r="M6" s="62" t="s">
        <v>57</v>
      </c>
      <c r="N6" s="62"/>
      <c r="O6" s="62"/>
      <c r="P6" s="62"/>
    </row>
    <row r="7" spans="3:17" x14ac:dyDescent="0.35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3" t="s">
        <v>55</v>
      </c>
      <c r="N7" s="63"/>
      <c r="O7" s="63"/>
      <c r="P7" s="63"/>
    </row>
    <row r="8" spans="3:17" ht="18.5" x14ac:dyDescent="0.45">
      <c r="D8" s="13"/>
      <c r="E8" s="7"/>
      <c r="F8" s="7"/>
      <c r="G8" s="7"/>
      <c r="H8" s="5"/>
      <c r="I8" s="4"/>
      <c r="J8" s="4"/>
      <c r="L8" s="11" t="s">
        <v>1</v>
      </c>
      <c r="M8" s="63" t="s">
        <v>58</v>
      </c>
      <c r="N8" s="63"/>
      <c r="O8" s="63"/>
      <c r="P8" s="63"/>
    </row>
    <row r="9" spans="3:17" ht="21.75" customHeight="1" thickBot="1" x14ac:dyDescent="0.4">
      <c r="C9" s="64" t="s">
        <v>30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12"/>
    </row>
    <row r="10" spans="3:17" ht="27.65" customHeight="1" thickBot="1" x14ac:dyDescent="0.4">
      <c r="C10" s="66" t="s">
        <v>29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8"/>
    </row>
    <row r="11" spans="3:17" x14ac:dyDescent="0.35">
      <c r="C11" s="69" t="s">
        <v>2</v>
      </c>
      <c r="D11" s="42" t="s">
        <v>37</v>
      </c>
      <c r="E11" s="72" t="s">
        <v>3</v>
      </c>
      <c r="F11" s="72"/>
      <c r="G11" s="72"/>
      <c r="H11" s="72" t="s">
        <v>4</v>
      </c>
      <c r="I11" s="72"/>
      <c r="J11" s="72"/>
      <c r="K11" s="72" t="s">
        <v>5</v>
      </c>
      <c r="L11" s="72"/>
      <c r="M11" s="72"/>
      <c r="N11" s="72" t="s">
        <v>6</v>
      </c>
      <c r="O11" s="72"/>
      <c r="P11" s="72"/>
    </row>
    <row r="12" spans="3:17" ht="15.75" customHeight="1" x14ac:dyDescent="0.35">
      <c r="C12" s="57"/>
      <c r="D12" s="35" t="s">
        <v>38</v>
      </c>
      <c r="E12" s="70" t="s">
        <v>36</v>
      </c>
      <c r="F12" s="52" t="s">
        <v>19</v>
      </c>
      <c r="G12" s="54" t="s">
        <v>59</v>
      </c>
      <c r="H12" s="70" t="s">
        <v>36</v>
      </c>
      <c r="I12" s="52" t="s">
        <v>19</v>
      </c>
      <c r="J12" s="54" t="s">
        <v>59</v>
      </c>
      <c r="K12" s="70" t="s">
        <v>36</v>
      </c>
      <c r="L12" s="52" t="s">
        <v>19</v>
      </c>
      <c r="M12" s="54" t="s">
        <v>59</v>
      </c>
      <c r="N12" s="70" t="s">
        <v>36</v>
      </c>
      <c r="O12" s="59" t="s">
        <v>19</v>
      </c>
      <c r="P12" s="54" t="s">
        <v>59</v>
      </c>
    </row>
    <row r="13" spans="3:17" ht="18" customHeight="1" x14ac:dyDescent="0.35">
      <c r="C13" s="57"/>
      <c r="D13" s="35" t="s">
        <v>51</v>
      </c>
      <c r="E13" s="71"/>
      <c r="F13" s="35" t="s">
        <v>20</v>
      </c>
      <c r="G13" s="55"/>
      <c r="H13" s="71"/>
      <c r="I13" s="35" t="s">
        <v>20</v>
      </c>
      <c r="J13" s="55"/>
      <c r="K13" s="71"/>
      <c r="L13" s="35" t="s">
        <v>20</v>
      </c>
      <c r="M13" s="55"/>
      <c r="N13" s="71"/>
      <c r="O13" s="60"/>
      <c r="P13" s="55"/>
    </row>
    <row r="14" spans="3:17" x14ac:dyDescent="0.35">
      <c r="C14" s="36">
        <v>46182</v>
      </c>
      <c r="D14" s="44" t="s">
        <v>60</v>
      </c>
      <c r="E14" s="37"/>
      <c r="F14" s="38"/>
      <c r="G14" s="39"/>
      <c r="H14" s="37"/>
      <c r="I14" s="37"/>
      <c r="J14" s="39"/>
      <c r="K14" s="37"/>
      <c r="L14" s="38"/>
      <c r="M14" s="39"/>
      <c r="N14" s="38">
        <v>529</v>
      </c>
      <c r="O14" s="38"/>
      <c r="P14" s="39"/>
    </row>
    <row r="15" spans="3:17" x14ac:dyDescent="0.35">
      <c r="C15" s="36">
        <v>46182</v>
      </c>
      <c r="D15" s="50" t="s">
        <v>61</v>
      </c>
      <c r="E15" s="37"/>
      <c r="F15" s="38"/>
      <c r="G15" s="39"/>
      <c r="H15" s="37">
        <v>348</v>
      </c>
      <c r="I15" s="37"/>
      <c r="J15" s="39"/>
      <c r="K15" s="38"/>
      <c r="L15" s="38"/>
      <c r="M15" s="39"/>
      <c r="N15" s="38"/>
      <c r="O15" s="49"/>
      <c r="P15" s="39"/>
    </row>
    <row r="16" spans="3:17" x14ac:dyDescent="0.35">
      <c r="C16" s="36">
        <v>46182</v>
      </c>
      <c r="D16" s="50" t="s">
        <v>54</v>
      </c>
      <c r="E16" s="37"/>
      <c r="F16" s="38"/>
      <c r="G16" s="39"/>
      <c r="H16" s="51"/>
      <c r="I16" s="37"/>
      <c r="J16" s="39"/>
      <c r="K16" s="38"/>
      <c r="L16" s="38"/>
      <c r="M16" s="39">
        <v>6761.9</v>
      </c>
      <c r="N16" s="38"/>
      <c r="O16" s="49"/>
      <c r="P16" s="39"/>
    </row>
    <row r="17" spans="3:16" x14ac:dyDescent="0.35">
      <c r="C17" s="36">
        <v>46182</v>
      </c>
      <c r="D17" s="50" t="s">
        <v>54</v>
      </c>
      <c r="E17" s="37"/>
      <c r="F17" s="38"/>
      <c r="G17" s="39"/>
      <c r="H17" s="37"/>
      <c r="I17" s="37"/>
      <c r="J17" s="39"/>
      <c r="K17" s="38"/>
      <c r="L17" s="38"/>
      <c r="M17" s="39">
        <v>1990</v>
      </c>
      <c r="N17" s="38"/>
      <c r="O17" s="38"/>
      <c r="P17" s="39"/>
    </row>
    <row r="18" spans="3:16" x14ac:dyDescent="0.35">
      <c r="C18" s="36">
        <v>46182</v>
      </c>
      <c r="D18" s="50" t="s">
        <v>54</v>
      </c>
      <c r="E18" s="40"/>
      <c r="F18" s="38"/>
      <c r="G18" s="39"/>
      <c r="H18" s="40"/>
      <c r="I18" s="40"/>
      <c r="J18" s="39"/>
      <c r="K18" s="38"/>
      <c r="L18" s="38"/>
      <c r="M18" s="39">
        <v>6790</v>
      </c>
      <c r="N18" s="38"/>
      <c r="O18" s="38"/>
      <c r="P18" s="39"/>
    </row>
    <row r="19" spans="3:16" x14ac:dyDescent="0.35">
      <c r="C19" s="36">
        <v>46182</v>
      </c>
      <c r="D19" s="50" t="s">
        <v>67</v>
      </c>
      <c r="E19" s="40"/>
      <c r="F19" s="38"/>
      <c r="G19" s="39"/>
      <c r="H19" s="40"/>
      <c r="I19" s="40"/>
      <c r="J19" s="39">
        <v>38750</v>
      </c>
      <c r="K19" s="38"/>
      <c r="L19" s="38"/>
      <c r="M19" s="39"/>
      <c r="N19" s="38"/>
      <c r="O19" s="38"/>
      <c r="P19" s="39"/>
    </row>
    <row r="20" spans="3:16" x14ac:dyDescent="0.35">
      <c r="C20" s="36">
        <v>46183</v>
      </c>
      <c r="D20" s="44" t="s">
        <v>62</v>
      </c>
      <c r="E20" s="37" t="s">
        <v>30</v>
      </c>
      <c r="F20" s="38"/>
      <c r="G20" s="39"/>
      <c r="H20" s="37"/>
      <c r="I20" s="38"/>
      <c r="J20" s="39">
        <v>12546</v>
      </c>
      <c r="K20" s="38"/>
      <c r="L20" s="38"/>
      <c r="M20" s="39"/>
      <c r="N20" s="38"/>
      <c r="O20" s="38"/>
      <c r="P20" s="39"/>
    </row>
    <row r="21" spans="3:16" x14ac:dyDescent="0.35">
      <c r="C21" s="36">
        <v>46183</v>
      </c>
      <c r="D21" s="44" t="s">
        <v>63</v>
      </c>
      <c r="E21" s="37"/>
      <c r="F21" s="38"/>
      <c r="G21" s="39"/>
      <c r="H21" s="37"/>
      <c r="I21" s="38"/>
      <c r="J21" s="39">
        <v>8500</v>
      </c>
      <c r="K21" s="38"/>
      <c r="L21" s="38"/>
      <c r="M21" s="39"/>
      <c r="N21" s="38"/>
      <c r="O21" s="38"/>
      <c r="P21" s="39"/>
    </row>
    <row r="22" spans="3:16" x14ac:dyDescent="0.35">
      <c r="C22" s="36">
        <v>46183</v>
      </c>
      <c r="D22" s="44" t="s">
        <v>54</v>
      </c>
      <c r="E22" s="37"/>
      <c r="F22" s="38"/>
      <c r="G22" s="39"/>
      <c r="H22" s="37"/>
      <c r="I22" s="38"/>
      <c r="J22" s="39"/>
      <c r="K22" s="38"/>
      <c r="L22" s="38"/>
      <c r="M22" s="39">
        <v>6490</v>
      </c>
      <c r="N22" s="38"/>
      <c r="O22" s="38"/>
      <c r="P22" s="39"/>
    </row>
    <row r="23" spans="3:16" x14ac:dyDescent="0.35">
      <c r="C23" s="36">
        <v>46183</v>
      </c>
      <c r="D23" s="44" t="s">
        <v>64</v>
      </c>
      <c r="E23" s="37" t="s">
        <v>30</v>
      </c>
      <c r="F23" s="38"/>
      <c r="G23" s="39"/>
      <c r="H23" s="37"/>
      <c r="I23" s="38"/>
      <c r="J23" s="39"/>
      <c r="K23" s="38"/>
      <c r="L23" s="38"/>
      <c r="M23" s="39"/>
      <c r="N23" s="38"/>
      <c r="O23" s="38">
        <v>120</v>
      </c>
      <c r="P23" s="39"/>
    </row>
    <row r="24" spans="3:16" x14ac:dyDescent="0.35">
      <c r="C24" s="36">
        <v>46184</v>
      </c>
      <c r="D24" s="44" t="s">
        <v>54</v>
      </c>
      <c r="E24" s="37"/>
      <c r="F24" s="38"/>
      <c r="G24" s="39"/>
      <c r="H24" s="37"/>
      <c r="I24" s="38"/>
      <c r="J24" s="39"/>
      <c r="K24" s="38"/>
      <c r="L24" s="38"/>
      <c r="M24" s="39">
        <v>2790</v>
      </c>
      <c r="N24" s="38"/>
      <c r="O24" s="38"/>
      <c r="P24" s="39"/>
    </row>
    <row r="25" spans="3:16" x14ac:dyDescent="0.35">
      <c r="C25" s="36">
        <v>46184</v>
      </c>
      <c r="D25" s="44" t="s">
        <v>62</v>
      </c>
      <c r="E25" s="37"/>
      <c r="F25" s="38"/>
      <c r="G25" s="39"/>
      <c r="H25" s="37"/>
      <c r="I25" s="38"/>
      <c r="J25" s="39">
        <v>12546</v>
      </c>
      <c r="K25" s="38"/>
      <c r="L25" s="38"/>
      <c r="M25" s="39"/>
      <c r="N25" s="38"/>
      <c r="O25" s="38"/>
      <c r="P25" s="39"/>
    </row>
    <row r="26" spans="3:16" x14ac:dyDescent="0.35">
      <c r="C26" s="36">
        <v>46184</v>
      </c>
      <c r="D26" s="44" t="s">
        <v>54</v>
      </c>
      <c r="E26" s="37"/>
      <c r="F26" s="38"/>
      <c r="G26" s="39"/>
      <c r="H26" s="37"/>
      <c r="I26" s="38"/>
      <c r="J26" s="39"/>
      <c r="K26" s="38"/>
      <c r="L26" s="38"/>
      <c r="M26" s="39" t="s">
        <v>65</v>
      </c>
      <c r="N26" s="38"/>
      <c r="O26" s="38"/>
      <c r="P26" s="39"/>
    </row>
    <row r="27" spans="3:16" x14ac:dyDescent="0.35">
      <c r="C27" s="36">
        <v>46184</v>
      </c>
      <c r="D27" s="36" t="s">
        <v>54</v>
      </c>
      <c r="E27" s="37"/>
      <c r="F27" s="38"/>
      <c r="G27" s="39"/>
      <c r="H27" s="37"/>
      <c r="I27" s="38"/>
      <c r="J27" s="39"/>
      <c r="K27" s="38"/>
      <c r="L27" s="38"/>
      <c r="M27" s="39">
        <v>10342.18</v>
      </c>
      <c r="N27" s="38"/>
      <c r="O27" s="38"/>
      <c r="P27" s="39"/>
    </row>
    <row r="28" spans="3:16" x14ac:dyDescent="0.35">
      <c r="C28" s="36">
        <v>46184</v>
      </c>
      <c r="D28" s="36" t="s">
        <v>66</v>
      </c>
      <c r="E28" s="37"/>
      <c r="F28" s="38"/>
      <c r="G28" s="39"/>
      <c r="H28" s="37"/>
      <c r="I28" s="38"/>
      <c r="J28" s="39"/>
      <c r="K28" s="38"/>
      <c r="L28" s="38"/>
      <c r="M28" s="39"/>
      <c r="N28" s="38"/>
      <c r="O28" s="38">
        <v>50</v>
      </c>
      <c r="P28" s="39"/>
    </row>
    <row r="29" spans="3:16" x14ac:dyDescent="0.35">
      <c r="C29" s="36">
        <v>46184</v>
      </c>
      <c r="D29" s="44" t="s">
        <v>62</v>
      </c>
      <c r="E29" s="37"/>
      <c r="F29" s="38"/>
      <c r="G29" s="39"/>
      <c r="H29" s="37"/>
      <c r="I29" s="38"/>
      <c r="J29" s="39">
        <v>21859</v>
      </c>
      <c r="K29" s="38"/>
      <c r="L29" s="38"/>
      <c r="M29" s="39"/>
      <c r="N29" s="38"/>
      <c r="O29" s="38"/>
      <c r="P29" s="39"/>
    </row>
    <row r="30" spans="3:16" x14ac:dyDescent="0.35">
      <c r="C30" s="36">
        <v>46185</v>
      </c>
      <c r="D30" s="44" t="s">
        <v>62</v>
      </c>
      <c r="E30" s="37"/>
      <c r="F30" s="38"/>
      <c r="G30" s="39"/>
      <c r="H30" s="37"/>
      <c r="I30" s="38"/>
      <c r="J30" s="88">
        <v>10.17</v>
      </c>
      <c r="K30" s="38"/>
      <c r="L30" s="38"/>
      <c r="M30" s="39"/>
      <c r="N30" s="38"/>
      <c r="O30" s="38"/>
      <c r="P30" s="39"/>
    </row>
    <row r="31" spans="3:16" x14ac:dyDescent="0.35">
      <c r="C31" s="36">
        <v>46185</v>
      </c>
      <c r="D31" s="44" t="s">
        <v>54</v>
      </c>
      <c r="E31" s="37"/>
      <c r="F31" s="38"/>
      <c r="G31" s="39"/>
      <c r="H31" s="37"/>
      <c r="I31" s="38"/>
      <c r="J31" s="39"/>
      <c r="K31" s="38"/>
      <c r="L31" s="38"/>
      <c r="M31" s="39">
        <v>1090</v>
      </c>
      <c r="N31" s="38"/>
      <c r="O31" s="38"/>
      <c r="P31" s="39"/>
    </row>
    <row r="32" spans="3:16" x14ac:dyDescent="0.35">
      <c r="C32" s="36">
        <v>46185</v>
      </c>
      <c r="D32" s="36" t="s">
        <v>54</v>
      </c>
      <c r="E32" s="37"/>
      <c r="F32" s="38"/>
      <c r="G32" s="39"/>
      <c r="H32" s="37"/>
      <c r="I32" s="38"/>
      <c r="J32" s="39"/>
      <c r="K32" s="38"/>
      <c r="L32" s="38"/>
      <c r="M32" s="39">
        <v>1590</v>
      </c>
      <c r="N32" s="38"/>
      <c r="O32" s="38"/>
      <c r="P32" s="39"/>
    </row>
    <row r="33" spans="2:17" x14ac:dyDescent="0.35">
      <c r="C33" s="36"/>
      <c r="D33" s="36"/>
      <c r="E33" s="37"/>
      <c r="F33" s="38"/>
      <c r="G33" s="39"/>
      <c r="H33" s="37"/>
      <c r="I33" s="38"/>
      <c r="J33" s="39"/>
      <c r="K33" s="38"/>
      <c r="L33" s="38"/>
      <c r="M33" s="39"/>
      <c r="N33" s="38"/>
      <c r="O33" s="38"/>
      <c r="P33" s="39"/>
    </row>
    <row r="34" spans="2:17" s="25" customFormat="1" x14ac:dyDescent="0.35">
      <c r="C34" s="57" t="s">
        <v>7</v>
      </c>
      <c r="D34" s="57"/>
      <c r="E34" s="41">
        <f>SUM(E14:E33)</f>
        <v>0</v>
      </c>
      <c r="F34" s="41">
        <f>SUM(F14:F33)</f>
        <v>0</v>
      </c>
      <c r="G34" s="46">
        <f>SUM(G14:G33)</f>
        <v>0</v>
      </c>
      <c r="H34" s="46">
        <f>SUM(H14:H33)</f>
        <v>348</v>
      </c>
      <c r="I34" s="41">
        <f>SUM(I14:I33)</f>
        <v>0</v>
      </c>
      <c r="J34" s="46">
        <f>SUM(J14:J33)</f>
        <v>94211.17</v>
      </c>
      <c r="K34" s="41">
        <f>SUM(K14:K33)</f>
        <v>0</v>
      </c>
      <c r="L34" s="41">
        <f>SUM(L14:L33)</f>
        <v>0</v>
      </c>
      <c r="M34" s="46">
        <f>SUM(M14:M33)</f>
        <v>37844.080000000002</v>
      </c>
      <c r="N34" s="41">
        <f>SUM(N14:N33)</f>
        <v>529</v>
      </c>
      <c r="O34" s="41">
        <f>SUM(O14:O33)</f>
        <v>170</v>
      </c>
      <c r="P34" s="46">
        <f>SUM(P14:P33)</f>
        <v>0</v>
      </c>
      <c r="Q34" s="25" t="s">
        <v>30</v>
      </c>
    </row>
    <row r="35" spans="2:17" s="32" customFormat="1" x14ac:dyDescent="0.35">
      <c r="C35" s="58" t="s">
        <v>40</v>
      </c>
      <c r="D35" s="58"/>
      <c r="E35" s="41">
        <v>0</v>
      </c>
      <c r="F35" s="41">
        <f>SUM(F15:F34)</f>
        <v>0</v>
      </c>
      <c r="G35" s="48">
        <v>3.7999999999999999E-2</v>
      </c>
      <c r="H35" s="41"/>
      <c r="I35" s="41">
        <f>SUM(I15:I34)</f>
        <v>0</v>
      </c>
      <c r="J35" s="48">
        <v>3.7999999999999999E-2</v>
      </c>
      <c r="K35" s="45"/>
      <c r="L35" s="41">
        <f>SUM(L15:L34)</f>
        <v>0</v>
      </c>
      <c r="M35" s="48">
        <v>3.7999999999999999E-2</v>
      </c>
      <c r="N35" s="45">
        <f>SUM(N15:N34)</f>
        <v>529</v>
      </c>
      <c r="O35" s="45">
        <v>17.2</v>
      </c>
      <c r="P35" s="48">
        <v>3.7999999999999999E-2</v>
      </c>
    </row>
    <row r="36" spans="2:17" s="25" customFormat="1" ht="27.9" customHeight="1" x14ac:dyDescent="0.35">
      <c r="C36" s="57" t="s">
        <v>8</v>
      </c>
      <c r="D36" s="57"/>
      <c r="E36" s="43">
        <f>E34</f>
        <v>0</v>
      </c>
      <c r="F36" s="43">
        <f t="shared" ref="F36:P36" si="0">F34*F35</f>
        <v>0</v>
      </c>
      <c r="G36" s="47">
        <f>G34*G35</f>
        <v>0</v>
      </c>
      <c r="H36" s="43">
        <f>H34</f>
        <v>348</v>
      </c>
      <c r="I36" s="43">
        <f t="shared" si="0"/>
        <v>0</v>
      </c>
      <c r="J36" s="47">
        <f>J34*J35</f>
        <v>3580.0244599999996</v>
      </c>
      <c r="K36" s="43">
        <f>K34</f>
        <v>0</v>
      </c>
      <c r="L36" s="43">
        <f t="shared" si="0"/>
        <v>0</v>
      </c>
      <c r="M36" s="47">
        <f>M34*M35</f>
        <v>1438.0750399999999</v>
      </c>
      <c r="N36" s="43">
        <f>N34</f>
        <v>529</v>
      </c>
      <c r="O36" s="43">
        <f t="shared" si="0"/>
        <v>2924</v>
      </c>
      <c r="P36" s="47">
        <f t="shared" si="0"/>
        <v>0</v>
      </c>
      <c r="Q36" s="25" t="s">
        <v>30</v>
      </c>
    </row>
    <row r="37" spans="2:17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2:17" ht="36.75" customHeight="1" x14ac:dyDescent="0.35">
      <c r="C38" s="56" t="s">
        <v>17</v>
      </c>
      <c r="D38" s="56"/>
      <c r="E38" s="56"/>
      <c r="F38" s="56"/>
      <c r="G38" s="56"/>
      <c r="H38" s="56"/>
      <c r="I38" s="25"/>
      <c r="J38" s="25"/>
      <c r="K38" s="25"/>
      <c r="L38" s="25"/>
      <c r="M38" s="89" t="s">
        <v>41</v>
      </c>
      <c r="N38" s="89"/>
      <c r="O38" s="89"/>
      <c r="P38" s="33">
        <v>9087.26</v>
      </c>
    </row>
    <row r="39" spans="2:17" s="8" customFormat="1" ht="17.25" customHeight="1" x14ac:dyDescent="0.35">
      <c r="C39" s="31" t="s">
        <v>11</v>
      </c>
      <c r="D39" s="30" t="s">
        <v>31</v>
      </c>
      <c r="E39" s="30"/>
      <c r="F39" s="30"/>
      <c r="G39" s="30"/>
      <c r="H39" s="30"/>
      <c r="I39" s="30"/>
      <c r="J39" s="30"/>
      <c r="M39" s="5" t="s">
        <v>42</v>
      </c>
      <c r="N39" s="1"/>
      <c r="O39" s="5"/>
      <c r="P39" s="33">
        <f>SUM(E36:P36)</f>
        <v>8819.0995000000003</v>
      </c>
    </row>
    <row r="40" spans="2:17" s="8" customFormat="1" ht="17.25" customHeight="1" x14ac:dyDescent="0.35">
      <c r="C40" s="31" t="s">
        <v>12</v>
      </c>
      <c r="D40" s="30" t="s">
        <v>32</v>
      </c>
      <c r="E40" s="30"/>
      <c r="F40" s="30"/>
      <c r="G40" s="30"/>
      <c r="H40" s="30"/>
      <c r="I40" s="30"/>
      <c r="J40" s="30"/>
      <c r="M40" s="5" t="s">
        <v>43</v>
      </c>
      <c r="N40" s="1"/>
      <c r="O40" s="5"/>
      <c r="P40" s="90">
        <f>P38-P39</f>
        <v>268.16049999999996</v>
      </c>
    </row>
    <row r="41" spans="2:17" s="8" customFormat="1" ht="17.25" customHeight="1" x14ac:dyDescent="0.35">
      <c r="C41" s="31" t="s">
        <v>13</v>
      </c>
      <c r="D41" s="30" t="s">
        <v>33</v>
      </c>
      <c r="E41" s="30"/>
      <c r="F41" s="30"/>
      <c r="G41" s="30"/>
      <c r="H41" s="30"/>
      <c r="I41" s="30"/>
      <c r="J41" s="30"/>
      <c r="M41" s="6"/>
    </row>
    <row r="42" spans="2:17" s="8" customFormat="1" ht="17.25" customHeight="1" x14ac:dyDescent="0.35">
      <c r="C42" s="31" t="s">
        <v>14</v>
      </c>
      <c r="D42" s="30" t="s">
        <v>34</v>
      </c>
      <c r="E42" s="30"/>
      <c r="F42" s="30"/>
      <c r="G42" s="30"/>
      <c r="H42" s="30"/>
      <c r="I42" s="30"/>
      <c r="J42" s="30"/>
      <c r="O42" s="53"/>
      <c r="P42" s="53"/>
    </row>
    <row r="43" spans="2:17" s="8" customFormat="1" ht="17.25" customHeight="1" x14ac:dyDescent="0.35">
      <c r="C43" s="31" t="s">
        <v>15</v>
      </c>
      <c r="D43" s="30" t="s">
        <v>35</v>
      </c>
      <c r="E43" s="30"/>
      <c r="F43" s="30"/>
      <c r="G43" s="30"/>
      <c r="H43" s="30"/>
      <c r="I43" s="30"/>
      <c r="J43" s="30"/>
      <c r="M43" s="26"/>
      <c r="N43" s="26"/>
      <c r="O43" s="27"/>
      <c r="P43" s="27"/>
    </row>
    <row r="44" spans="2:17" s="8" customFormat="1" ht="17.25" customHeight="1" x14ac:dyDescent="0.35">
      <c r="C44" s="31" t="s">
        <v>16</v>
      </c>
      <c r="D44" s="30" t="s">
        <v>50</v>
      </c>
      <c r="E44" s="30"/>
      <c r="F44" s="30"/>
      <c r="G44" s="30"/>
      <c r="H44" s="30"/>
      <c r="I44" s="30"/>
      <c r="J44" s="30"/>
      <c r="M44" s="28"/>
      <c r="N44" s="26"/>
      <c r="O44" s="26"/>
      <c r="P44" s="26"/>
    </row>
    <row r="45" spans="2:17" x14ac:dyDescent="0.35">
      <c r="N45" s="9"/>
      <c r="O45" s="4"/>
      <c r="P45" s="4"/>
    </row>
    <row r="46" spans="2:17" x14ac:dyDescent="0.35">
      <c r="B46" s="25" t="s">
        <v>30</v>
      </c>
      <c r="D46" s="32" t="s">
        <v>21</v>
      </c>
      <c r="E46" s="25"/>
      <c r="F46" s="25"/>
      <c r="H46" s="65" t="s">
        <v>44</v>
      </c>
      <c r="I46" s="65"/>
      <c r="J46" s="65"/>
      <c r="K46" s="25"/>
      <c r="L46" s="25" t="s">
        <v>30</v>
      </c>
      <c r="N46" s="65" t="s">
        <v>45</v>
      </c>
      <c r="O46" s="65"/>
      <c r="P46" s="65"/>
    </row>
    <row r="48" spans="2:17" x14ac:dyDescent="0.35">
      <c r="D48" s="34"/>
      <c r="H48" s="73"/>
      <c r="I48" s="73"/>
      <c r="J48" s="73"/>
      <c r="N48" s="73"/>
      <c r="O48" s="73"/>
      <c r="P48" s="73"/>
    </row>
    <row r="49" spans="2:17" x14ac:dyDescent="0.35">
      <c r="D49" s="32" t="s">
        <v>52</v>
      </c>
      <c r="H49" s="65" t="s">
        <v>46</v>
      </c>
      <c r="I49" s="65"/>
      <c r="J49" s="65"/>
      <c r="N49" s="65" t="s">
        <v>48</v>
      </c>
      <c r="O49" s="65"/>
      <c r="P49" s="65"/>
    </row>
    <row r="50" spans="2:17" x14ac:dyDescent="0.35">
      <c r="B50" s="1" t="s">
        <v>30</v>
      </c>
      <c r="D50" s="32" t="s">
        <v>53</v>
      </c>
      <c r="H50" s="74" t="s">
        <v>47</v>
      </c>
      <c r="I50" s="74"/>
      <c r="J50" s="74"/>
      <c r="N50" s="65" t="s">
        <v>49</v>
      </c>
      <c r="O50" s="65"/>
      <c r="P50" s="65"/>
      <c r="Q50" s="4"/>
    </row>
    <row r="51" spans="2:17" x14ac:dyDescent="0.35">
      <c r="B51" s="5" t="s">
        <v>30</v>
      </c>
      <c r="C51" s="77"/>
      <c r="D51" s="77"/>
      <c r="E51" s="5"/>
      <c r="F51" s="5"/>
      <c r="G51" s="5"/>
      <c r="H51" s="74"/>
      <c r="I51" s="74"/>
      <c r="J51" s="74"/>
      <c r="K51" s="5"/>
      <c r="L51" s="5"/>
      <c r="M51" s="29"/>
      <c r="N51" s="9"/>
      <c r="O51" s="4"/>
      <c r="P51" s="4"/>
      <c r="Q51" s="4"/>
    </row>
    <row r="52" spans="2:17" x14ac:dyDescent="0.35"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29"/>
      <c r="N52" s="9"/>
      <c r="O52" s="4"/>
      <c r="P52" s="4"/>
      <c r="Q52" s="4"/>
    </row>
    <row r="53" spans="2:17" x14ac:dyDescent="0.35"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29"/>
      <c r="N53" s="9"/>
      <c r="O53" s="4"/>
      <c r="P53" s="4"/>
      <c r="Q53" s="4"/>
    </row>
    <row r="54" spans="2:17" x14ac:dyDescent="0.35">
      <c r="B54" s="5"/>
      <c r="C54" s="29"/>
      <c r="D54" s="29"/>
      <c r="E54" s="5"/>
      <c r="F54" s="5"/>
      <c r="G54" s="5"/>
      <c r="H54" s="5"/>
      <c r="I54" s="5"/>
      <c r="J54" s="5"/>
      <c r="K54" s="5"/>
      <c r="L54" s="5"/>
      <c r="M54" s="29"/>
      <c r="N54" s="9"/>
      <c r="O54" s="4"/>
      <c r="P54" s="4"/>
      <c r="Q54" s="4"/>
    </row>
    <row r="55" spans="2:17" x14ac:dyDescent="0.35">
      <c r="B55" s="5"/>
      <c r="C55" s="5"/>
      <c r="D55" s="76"/>
      <c r="E55" s="76"/>
      <c r="F55" s="76"/>
      <c r="G55" s="76"/>
      <c r="H55" s="76"/>
      <c r="I55" s="5"/>
      <c r="J55" s="5"/>
      <c r="K55" s="5"/>
      <c r="L55" s="5"/>
      <c r="M55" s="4"/>
      <c r="N55" s="9"/>
      <c r="O55" s="4"/>
      <c r="Q55" s="4"/>
    </row>
    <row r="56" spans="2:17" x14ac:dyDescent="0.35">
      <c r="C56" s="4"/>
      <c r="D56" s="75"/>
      <c r="E56" s="75"/>
      <c r="F56" s="75"/>
      <c r="G56" s="75"/>
      <c r="H56" s="75"/>
      <c r="I56" s="4"/>
      <c r="J56" s="4"/>
      <c r="K56" s="4"/>
      <c r="L56" s="4"/>
      <c r="M56" s="4"/>
      <c r="N56" s="4"/>
      <c r="O56" s="4"/>
      <c r="Q56" s="4"/>
    </row>
    <row r="57" spans="2:17" x14ac:dyDescent="0.35">
      <c r="C57" s="4"/>
      <c r="D57" s="75"/>
      <c r="E57" s="75"/>
      <c r="F57" s="75"/>
      <c r="G57" s="75"/>
      <c r="H57" s="75"/>
      <c r="I57" s="4"/>
      <c r="J57" s="4"/>
      <c r="K57" s="4"/>
      <c r="L57" s="4"/>
      <c r="M57" s="4"/>
      <c r="N57" s="4"/>
      <c r="O57" s="4"/>
      <c r="Q57" s="4"/>
    </row>
    <row r="58" spans="2:17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Q58" s="4"/>
    </row>
    <row r="59" spans="2:17" x14ac:dyDescent="0.35">
      <c r="C59" s="4"/>
      <c r="D59" s="4"/>
      <c r="E59" s="4"/>
      <c r="J59" s="9"/>
      <c r="K59" s="4"/>
      <c r="M59" s="4"/>
    </row>
  </sheetData>
  <mergeCells count="40">
    <mergeCell ref="D57:H57"/>
    <mergeCell ref="N48:P48"/>
    <mergeCell ref="N49:P49"/>
    <mergeCell ref="N50:P50"/>
    <mergeCell ref="D55:H55"/>
    <mergeCell ref="D56:H56"/>
    <mergeCell ref="C51:D51"/>
    <mergeCell ref="H46:J46"/>
    <mergeCell ref="H48:J48"/>
    <mergeCell ref="H49:J49"/>
    <mergeCell ref="N46:P46"/>
    <mergeCell ref="H50:J51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42:P42"/>
    <mergeCell ref="J12:J13"/>
    <mergeCell ref="G12:G13"/>
    <mergeCell ref="M12:M13"/>
    <mergeCell ref="P12:P13"/>
    <mergeCell ref="C38:H38"/>
    <mergeCell ref="C34:D34"/>
    <mergeCell ref="C35:D35"/>
    <mergeCell ref="C36:D36"/>
    <mergeCell ref="M38:O38"/>
    <mergeCell ref="O12:O13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5" x14ac:dyDescent="0.35"/>
  <cols>
    <col min="2" max="2" width="12.6328125" bestFit="1" customWidth="1"/>
    <col min="3" max="3" width="14.08984375" customWidth="1"/>
    <col min="4" max="4" width="11.6328125" customWidth="1"/>
    <col min="5" max="5" width="13.36328125" bestFit="1" customWidth="1"/>
  </cols>
  <sheetData>
    <row r="2" spans="2:6" ht="18.5" x14ac:dyDescent="0.45">
      <c r="B2" s="78" t="s">
        <v>10</v>
      </c>
      <c r="C2" s="78"/>
      <c r="D2" s="78"/>
      <c r="E2" s="14" t="s">
        <v>23</v>
      </c>
      <c r="F2" s="13"/>
    </row>
    <row r="3" spans="2:6" ht="18.5" x14ac:dyDescent="0.45">
      <c r="B3" s="79" t="s">
        <v>9</v>
      </c>
      <c r="C3" s="79"/>
      <c r="D3" s="79"/>
      <c r="E3" s="15">
        <v>5259.5</v>
      </c>
      <c r="F3" s="13"/>
    </row>
    <row r="4" spans="2:6" ht="35" customHeight="1" x14ac:dyDescent="0.45">
      <c r="B4" s="80" t="s">
        <v>22</v>
      </c>
      <c r="C4" s="80"/>
      <c r="D4" s="80"/>
      <c r="E4" s="16">
        <v>5259.5</v>
      </c>
      <c r="F4" s="13"/>
    </row>
    <row r="5" spans="2:6" x14ac:dyDescent="0.35">
      <c r="D5" s="17"/>
    </row>
    <row r="7" spans="2:6" ht="15" thickBot="1" x14ac:dyDescent="0.4"/>
    <row r="8" spans="2:6" ht="16" thickBot="1" x14ac:dyDescent="0.4">
      <c r="B8" s="21">
        <v>45251</v>
      </c>
      <c r="C8" s="84" t="s">
        <v>3</v>
      </c>
      <c r="D8" s="85"/>
      <c r="E8" s="23">
        <v>3021</v>
      </c>
      <c r="F8" s="18"/>
    </row>
    <row r="9" spans="2:6" ht="16" thickBot="1" x14ac:dyDescent="0.4">
      <c r="B9" s="22">
        <v>45251</v>
      </c>
      <c r="C9" s="84" t="s">
        <v>24</v>
      </c>
      <c r="D9" s="85"/>
      <c r="E9" s="23">
        <v>1064</v>
      </c>
    </row>
    <row r="10" spans="2:6" ht="16" thickBot="1" x14ac:dyDescent="0.4">
      <c r="B10" s="22">
        <v>45252</v>
      </c>
      <c r="C10" s="84" t="s">
        <v>26</v>
      </c>
      <c r="D10" s="85"/>
      <c r="E10" s="24">
        <v>795</v>
      </c>
    </row>
    <row r="11" spans="2:6" ht="16" thickBot="1" x14ac:dyDescent="0.4">
      <c r="B11" s="22">
        <v>45252</v>
      </c>
      <c r="C11" s="86" t="s">
        <v>27</v>
      </c>
      <c r="D11" s="87"/>
      <c r="E11" s="23">
        <v>379.5</v>
      </c>
    </row>
    <row r="12" spans="2:6" ht="16" thickBot="1" x14ac:dyDescent="0.4">
      <c r="B12" s="81" t="s">
        <v>25</v>
      </c>
      <c r="C12" s="82"/>
      <c r="D12" s="83"/>
      <c r="E12" s="20">
        <f>SUM(E8:E11)</f>
        <v>5259.5</v>
      </c>
      <c r="F12" s="19"/>
    </row>
    <row r="18" spans="2:6" ht="15.5" x14ac:dyDescent="0.35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2026-06-16T15:36:17Z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