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4" documentId="8_{CE4967D9-7DD2-44AD-A910-727514F97A76}" xr6:coauthVersionLast="47" xr6:coauthVersionMax="47" xr10:uidLastSave="{F7AA4C70-20B5-439D-83B2-7296B7A663E9}"/>
  <bookViews>
    <workbookView xWindow="-110" yWindow="-110" windowWidth="19420" windowHeight="11500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3" l="1"/>
  <c r="M25" i="3"/>
  <c r="M27" i="3" s="1"/>
  <c r="K25" i="3"/>
  <c r="K27" i="3" s="1"/>
  <c r="N25" i="3"/>
  <c r="N27" i="3" l="1"/>
  <c r="F25" i="3"/>
  <c r="G25" i="3"/>
  <c r="G27" i="3" s="1"/>
  <c r="I25" i="3"/>
  <c r="J25" i="3"/>
  <c r="J27" i="3" s="1"/>
  <c r="L25" i="3"/>
  <c r="O25" i="3"/>
  <c r="P25" i="3"/>
  <c r="P27" i="3" s="1"/>
  <c r="L26" i="3" l="1"/>
  <c r="L27" i="3" s="1"/>
  <c r="F26" i="3"/>
  <c r="F27" i="3" s="1"/>
  <c r="I26" i="3"/>
  <c r="I27" i="3" s="1"/>
  <c r="H27" i="3"/>
  <c r="O27" i="3"/>
  <c r="E25" i="3"/>
  <c r="E27" i="3" s="1"/>
  <c r="P30" i="3" l="1"/>
  <c r="P31" i="3" s="1"/>
  <c r="E12" i="4"/>
</calcChain>
</file>

<file path=xl/sharedStrings.xml><?xml version="1.0" encoding="utf-8"?>
<sst xmlns="http://schemas.openxmlformats.org/spreadsheetml/2006/main" count="89" uniqueCount="67">
  <si>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</si>
  <si>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</si>
  <si>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</si>
  <si>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</si>
  <si>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</si>
  <si>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</si>
  <si>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</si>
  <si>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</si>
  <si>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</si>
  <si>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</si>
  <si>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</si>
  <si>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</si>
  <si>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</si>
  <si>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</si>
  <si>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</si>
  <si>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</si>
  <si>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</si>
  <si>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</si>
  <si>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</si>
  <si>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</si>
  <si>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</si>
  <si>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</si>
  <si>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</si>
  <si>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</si>
  <si>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</si>
  <si>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</si>
  <si>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</si>
  <si>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</si>
  <si>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</si>
  <si>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</si>
  <si>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</si>
  <si>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</si>
  <si>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</si>
  <si>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</si>
  <si>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</si>
  <si>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</si>
  <si>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</si>
  <si>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</si>
  <si>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</si>
  <si>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</si>
  <si>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</si>
  <si>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</si>
  <si>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</si>
  <si>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</si>
  <si>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</si>
  <si>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</si>
  <si>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</si>
  <si>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</si>
  <si>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</si>
  <si>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</si>
  <si>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</si>
  <si>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</si>
  <si>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</si>
  <si>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EJECUTIVA DE TURISMO DE REUNIONES</t>
  </si>
  <si>
    <t>Euro</t>
  </si>
  <si>
    <t>CAROLINA ANGÉLICA SANTILLÁN RODRÍGUEZ</t>
  </si>
  <si>
    <t>24 AL 28 JUNIO, 2026</t>
  </si>
  <si>
    <t>CERDEÑA, ITALIA</t>
  </si>
  <si>
    <t>35 CONVENCION ANUAL CAPITULO MPI ITALIA</t>
  </si>
  <si>
    <t>ROYALE TRANSFERS</t>
  </si>
  <si>
    <t>TRANSFER APTO-HOTEL CERDEÑA</t>
  </si>
  <si>
    <t>#R0417733</t>
  </si>
  <si>
    <t>FEVTCU 62212</t>
  </si>
  <si>
    <t>AYBT2 44461</t>
  </si>
  <si>
    <t>#72412679</t>
  </si>
  <si>
    <t>LU Hotel</t>
  </si>
  <si>
    <t>TRANFER LU HOTEL AL AEROPUERTO CAGLIARI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</si>
</sst>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 vertical="center"/>
    </xf>
    <xf numFmtId="0" fontId="2" fillId="10" borderId="5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8" fillId="3" borderId="12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9" borderId="5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43</xdr:row>
      <xdr:rowOff>127000</xdr:rowOff>
    </xdr:from>
    <xdr:to>
      <xdr:col>15</xdr:col>
      <xdr:colOff>460375</xdr:colOff>
      <xdr:row>47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0"/>
  <sheetViews>
    <sheetView showGridLines="0" tabSelected="1" view="pageBreakPreview" topLeftCell="E8" zoomScale="70" zoomScaleNormal="40" zoomScaleSheetLayoutView="70" workbookViewId="0">
      <selection activeCell="P31" sqref="P31"/>
    </sheetView>
  </sheetViews>
  <sheetFormatPr baseColWidth="10" defaultColWidth="11.453125" defaultRowHeight="15.5" x14ac:dyDescent="0.35"/>
  <cols>
    <col min="1" max="1" width="3.6328125" style="1" customWidth="1"/>
    <col min="2" max="2" width="2" style="1" customWidth="1"/>
    <col min="3" max="3" width="15.6328125" style="1" customWidth="1"/>
    <col min="4" max="4" width="53" style="1" customWidth="1"/>
    <col min="5" max="11" width="18.54296875" style="1" customWidth="1"/>
    <col min="12" max="12" width="20.6328125" style="1" customWidth="1"/>
    <col min="13" max="13" width="18.54296875" style="1" customWidth="1"/>
    <col min="14" max="14" width="21.90625" style="1" customWidth="1"/>
    <col min="15" max="15" width="21.453125" style="1" customWidth="1"/>
    <col min="16" max="16" width="18.54296875" style="1" customWidth="1"/>
    <col min="17" max="17" width="3.453125" style="1" customWidth="1"/>
    <col min="18" max="16384" width="11.453125" style="1"/>
  </cols>
  <sheetData>
    <row r="1" spans="3:17" ht="6" customHeight="1" x14ac:dyDescent="0.35"/>
    <row r="2" spans="3:17" ht="18" customHeight="1" x14ac:dyDescent="0.35">
      <c r="C2" s="2"/>
      <c r="D2" s="2"/>
      <c r="E2" s="2"/>
      <c r="F2" s="2"/>
      <c r="G2" s="2"/>
      <c r="H2" s="3"/>
      <c r="I2" s="4"/>
    </row>
    <row r="3" spans="3:17" ht="18" customHeight="1" x14ac:dyDescent="0.35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5">
      <c r="E4" s="3"/>
      <c r="F4" s="3"/>
      <c r="G4" s="3"/>
      <c r="K4" s="5"/>
      <c r="L4" s="10" t="s">
        <v>30</v>
      </c>
      <c r="M4" s="63"/>
      <c r="N4" s="63"/>
      <c r="O4" s="63"/>
      <c r="P4" s="63"/>
    </row>
    <row r="5" spans="3:17" ht="17.399999999999999" customHeight="1" x14ac:dyDescent="0.35">
      <c r="E5" s="3"/>
      <c r="F5" s="3"/>
      <c r="G5" s="3"/>
      <c r="K5" s="5"/>
      <c r="L5" s="10" t="s">
        <v>0</v>
      </c>
      <c r="M5" s="63" t="s">
        <v>58</v>
      </c>
      <c r="N5" s="63"/>
      <c r="O5" s="63"/>
      <c r="P5" s="63"/>
    </row>
    <row r="6" spans="3:17" x14ac:dyDescent="0.35">
      <c r="C6" s="67" t="s">
        <v>28</v>
      </c>
      <c r="D6" s="67"/>
      <c r="E6" s="67"/>
      <c r="F6" s="67"/>
      <c r="G6" s="67"/>
      <c r="H6" s="67"/>
      <c r="I6" s="67"/>
      <c r="J6" s="67"/>
      <c r="L6" s="11" t="s">
        <v>18</v>
      </c>
      <c r="M6" s="64" t="s">
        <v>56</v>
      </c>
      <c r="N6" s="64"/>
      <c r="O6" s="64"/>
      <c r="P6" s="64"/>
    </row>
    <row r="7" spans="3:17" x14ac:dyDescent="0.35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5" t="s">
        <v>55</v>
      </c>
      <c r="N7" s="65"/>
      <c r="O7" s="65"/>
      <c r="P7" s="65"/>
    </row>
    <row r="8" spans="3:17" ht="18.5" x14ac:dyDescent="0.45">
      <c r="D8" s="13"/>
      <c r="E8" s="7"/>
      <c r="F8" s="7"/>
      <c r="G8" s="7"/>
      <c r="H8" s="5"/>
      <c r="I8" s="4"/>
      <c r="J8" s="4"/>
      <c r="L8" s="11" t="s">
        <v>1</v>
      </c>
      <c r="M8" s="65" t="s">
        <v>57</v>
      </c>
      <c r="N8" s="65"/>
      <c r="O8" s="65"/>
      <c r="P8" s="65"/>
    </row>
    <row r="9" spans="3:17" ht="21.75" customHeight="1" thickBot="1" x14ac:dyDescent="0.4">
      <c r="C9" s="66" t="s">
        <v>30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2"/>
    </row>
    <row r="10" spans="3:17" ht="27.65" customHeight="1" thickBot="1" x14ac:dyDescent="0.4">
      <c r="C10" s="68" t="s">
        <v>29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</row>
    <row r="11" spans="3:17" x14ac:dyDescent="0.35">
      <c r="C11" s="71" t="s">
        <v>2</v>
      </c>
      <c r="D11" s="42" t="s">
        <v>37</v>
      </c>
      <c r="E11" s="74" t="s">
        <v>3</v>
      </c>
      <c r="F11" s="74"/>
      <c r="G11" s="74"/>
      <c r="H11" s="74" t="s">
        <v>4</v>
      </c>
      <c r="I11" s="74"/>
      <c r="J11" s="74"/>
      <c r="K11" s="74" t="s">
        <v>5</v>
      </c>
      <c r="L11" s="74"/>
      <c r="M11" s="74"/>
      <c r="N11" s="74" t="s">
        <v>6</v>
      </c>
      <c r="O11" s="74"/>
      <c r="P11" s="74"/>
    </row>
    <row r="12" spans="3:17" ht="15.75" customHeight="1" x14ac:dyDescent="0.35">
      <c r="C12" s="58"/>
      <c r="D12" s="35" t="s">
        <v>38</v>
      </c>
      <c r="E12" s="72" t="s">
        <v>36</v>
      </c>
      <c r="F12" s="52" t="s">
        <v>19</v>
      </c>
      <c r="G12" s="55" t="s">
        <v>54</v>
      </c>
      <c r="H12" s="72" t="s">
        <v>36</v>
      </c>
      <c r="I12" s="52" t="s">
        <v>19</v>
      </c>
      <c r="J12" s="55" t="s">
        <v>54</v>
      </c>
      <c r="K12" s="72" t="s">
        <v>36</v>
      </c>
      <c r="L12" s="52" t="s">
        <v>19</v>
      </c>
      <c r="M12" s="55" t="s">
        <v>54</v>
      </c>
      <c r="N12" s="72" t="s">
        <v>36</v>
      </c>
      <c r="O12" s="61" t="s">
        <v>19</v>
      </c>
      <c r="P12" s="55" t="s">
        <v>54</v>
      </c>
    </row>
    <row r="13" spans="3:17" ht="18" customHeight="1" x14ac:dyDescent="0.35">
      <c r="C13" s="58"/>
      <c r="D13" s="35" t="s">
        <v>51</v>
      </c>
      <c r="E13" s="73"/>
      <c r="F13" s="35" t="s">
        <v>20</v>
      </c>
      <c r="G13" s="56"/>
      <c r="H13" s="73"/>
      <c r="I13" s="35" t="s">
        <v>20</v>
      </c>
      <c r="J13" s="56"/>
      <c r="K13" s="73"/>
      <c r="L13" s="35" t="s">
        <v>20</v>
      </c>
      <c r="M13" s="56"/>
      <c r="N13" s="73"/>
      <c r="O13" s="62"/>
      <c r="P13" s="56"/>
    </row>
    <row r="14" spans="3:17" x14ac:dyDescent="0.35">
      <c r="C14" s="36">
        <v>46195</v>
      </c>
      <c r="D14" s="44" t="s">
        <v>59</v>
      </c>
      <c r="E14" s="37"/>
      <c r="F14" s="38"/>
      <c r="G14" s="39"/>
      <c r="H14" s="37"/>
      <c r="I14" s="37"/>
      <c r="J14" s="39"/>
      <c r="K14" s="37">
        <v>1856</v>
      </c>
      <c r="L14" s="38"/>
      <c r="M14" s="39"/>
      <c r="N14" s="38"/>
      <c r="O14" s="38"/>
      <c r="P14" s="39"/>
    </row>
    <row r="15" spans="3:17" x14ac:dyDescent="0.35">
      <c r="C15" s="36">
        <v>46197</v>
      </c>
      <c r="D15" s="50" t="s">
        <v>61</v>
      </c>
      <c r="E15" s="37"/>
      <c r="F15" s="38"/>
      <c r="G15" s="39"/>
      <c r="H15" s="37"/>
      <c r="I15" s="37"/>
      <c r="J15" s="39"/>
      <c r="K15" s="38"/>
      <c r="L15" s="38"/>
      <c r="M15" s="39"/>
      <c r="N15" s="38">
        <v>339</v>
      </c>
      <c r="O15" s="49"/>
      <c r="P15" s="39"/>
    </row>
    <row r="16" spans="3:17" x14ac:dyDescent="0.35">
      <c r="C16" s="36">
        <v>46197</v>
      </c>
      <c r="D16" s="53" t="s">
        <v>62</v>
      </c>
      <c r="E16" s="37"/>
      <c r="F16" s="38"/>
      <c r="G16" s="39"/>
      <c r="H16" s="37">
        <v>99</v>
      </c>
      <c r="I16" s="37"/>
      <c r="J16" s="39"/>
      <c r="K16" s="38"/>
      <c r="L16" s="38"/>
      <c r="M16" s="39"/>
      <c r="N16" s="38"/>
      <c r="O16" s="49"/>
      <c r="P16" s="39"/>
    </row>
    <row r="17" spans="3:17" x14ac:dyDescent="0.35">
      <c r="C17" s="36">
        <v>46198</v>
      </c>
      <c r="D17" s="50" t="s">
        <v>60</v>
      </c>
      <c r="E17" s="37"/>
      <c r="F17" s="38"/>
      <c r="G17" s="39"/>
      <c r="H17" s="51"/>
      <c r="I17" s="37"/>
      <c r="J17" s="39"/>
      <c r="K17" s="38"/>
      <c r="L17" s="38"/>
      <c r="M17" s="39">
        <v>120</v>
      </c>
      <c r="N17" s="38"/>
      <c r="O17" s="49"/>
      <c r="P17" s="39"/>
    </row>
    <row r="18" spans="3:17" x14ac:dyDescent="0.35">
      <c r="C18" s="36">
        <v>46198</v>
      </c>
      <c r="D18" s="50" t="s">
        <v>64</v>
      </c>
      <c r="E18" s="37"/>
      <c r="F18" s="38"/>
      <c r="G18" s="39"/>
      <c r="H18" s="51"/>
      <c r="I18" s="37"/>
      <c r="J18" s="39">
        <v>34.35</v>
      </c>
      <c r="K18" s="38"/>
      <c r="L18" s="38"/>
      <c r="M18" s="39"/>
      <c r="N18" s="38"/>
      <c r="O18" s="49"/>
      <c r="P18" s="39"/>
    </row>
    <row r="19" spans="3:17" x14ac:dyDescent="0.35">
      <c r="C19" s="36">
        <v>46199</v>
      </c>
      <c r="D19" s="50" t="s">
        <v>63</v>
      </c>
      <c r="E19" s="37"/>
      <c r="F19" s="38"/>
      <c r="G19" s="39"/>
      <c r="H19" s="37">
        <v>396</v>
      </c>
      <c r="I19" s="37"/>
      <c r="J19" s="39"/>
      <c r="K19" s="38"/>
      <c r="L19" s="38"/>
      <c r="M19" s="39"/>
      <c r="N19" s="38"/>
      <c r="O19" s="38"/>
      <c r="P19" s="39"/>
    </row>
    <row r="20" spans="3:17" x14ac:dyDescent="0.35">
      <c r="C20" s="36">
        <v>46199</v>
      </c>
      <c r="D20" s="44" t="s">
        <v>65</v>
      </c>
      <c r="E20" s="40"/>
      <c r="F20" s="38"/>
      <c r="G20" s="39"/>
      <c r="H20" s="40"/>
      <c r="I20" s="40"/>
      <c r="J20" s="39">
        <v>13.5</v>
      </c>
      <c r="K20" s="38"/>
      <c r="L20" s="38"/>
      <c r="M20" s="39"/>
      <c r="N20" s="38"/>
      <c r="O20" s="38"/>
      <c r="P20" s="39"/>
    </row>
    <row r="21" spans="3:17" x14ac:dyDescent="0.35">
      <c r="C21" s="36">
        <v>46201</v>
      </c>
      <c r="D21" s="44" t="s">
        <v>65</v>
      </c>
      <c r="E21" s="37" t="s">
        <v>30</v>
      </c>
      <c r="F21" s="38"/>
      <c r="G21" s="39"/>
      <c r="H21" s="37"/>
      <c r="I21" s="38"/>
      <c r="J21" s="39">
        <v>3.5</v>
      </c>
      <c r="K21" s="38"/>
      <c r="L21" s="38"/>
      <c r="M21" s="39"/>
      <c r="N21" s="38"/>
      <c r="O21" s="38"/>
      <c r="P21" s="39"/>
    </row>
    <row r="22" spans="3:17" x14ac:dyDescent="0.35">
      <c r="C22" s="36">
        <v>46201</v>
      </c>
      <c r="D22" s="44" t="s">
        <v>66</v>
      </c>
      <c r="E22" s="37"/>
      <c r="F22" s="38"/>
      <c r="G22" s="39"/>
      <c r="H22" s="37"/>
      <c r="I22" s="38"/>
      <c r="J22" s="39"/>
      <c r="K22" s="38"/>
      <c r="L22" s="38"/>
      <c r="M22" s="39">
        <v>168.6</v>
      </c>
      <c r="N22" s="38"/>
      <c r="O22" s="38"/>
      <c r="P22" s="39"/>
    </row>
    <row r="23" spans="3:17" x14ac:dyDescent="0.35">
      <c r="C23" s="36"/>
      <c r="D23" s="44"/>
      <c r="E23" s="37"/>
      <c r="F23" s="38"/>
      <c r="G23" s="39"/>
      <c r="H23" s="37"/>
      <c r="I23" s="38"/>
      <c r="J23" s="39"/>
      <c r="K23" s="38"/>
      <c r="L23" s="38"/>
      <c r="M23" s="39"/>
      <c r="N23" s="38"/>
      <c r="O23" s="38"/>
      <c r="P23" s="39"/>
    </row>
    <row r="24" spans="3:17" x14ac:dyDescent="0.35">
      <c r="C24" s="36"/>
      <c r="D24" s="36"/>
      <c r="E24" s="37"/>
      <c r="F24" s="38"/>
      <c r="G24" s="39"/>
      <c r="H24" s="37"/>
      <c r="I24" s="38"/>
      <c r="J24" s="39"/>
      <c r="K24" s="38"/>
      <c r="L24" s="38"/>
      <c r="M24" s="39"/>
      <c r="N24" s="38"/>
      <c r="O24" s="38"/>
      <c r="P24" s="39"/>
    </row>
    <row r="25" spans="3:17" s="25" customFormat="1" x14ac:dyDescent="0.35">
      <c r="C25" s="58" t="s">
        <v>7</v>
      </c>
      <c r="D25" s="58"/>
      <c r="E25" s="41">
        <f t="shared" ref="E25:P25" si="0">SUM(E14:E24)</f>
        <v>0</v>
      </c>
      <c r="F25" s="41">
        <f t="shared" si="0"/>
        <v>0</v>
      </c>
      <c r="G25" s="46">
        <f t="shared" si="0"/>
        <v>0</v>
      </c>
      <c r="H25" s="46">
        <f t="shared" si="0"/>
        <v>495</v>
      </c>
      <c r="I25" s="41">
        <f t="shared" si="0"/>
        <v>0</v>
      </c>
      <c r="J25" s="46">
        <f t="shared" si="0"/>
        <v>51.35</v>
      </c>
      <c r="K25" s="41">
        <f t="shared" si="0"/>
        <v>1856</v>
      </c>
      <c r="L25" s="41">
        <f t="shared" si="0"/>
        <v>0</v>
      </c>
      <c r="M25" s="46">
        <f t="shared" si="0"/>
        <v>288.60000000000002</v>
      </c>
      <c r="N25" s="41">
        <f t="shared" si="0"/>
        <v>339</v>
      </c>
      <c r="O25" s="41">
        <f t="shared" si="0"/>
        <v>0</v>
      </c>
      <c r="P25" s="46">
        <f t="shared" si="0"/>
        <v>0</v>
      </c>
      <c r="Q25" s="25" t="s">
        <v>30</v>
      </c>
    </row>
    <row r="26" spans="3:17" s="32" customFormat="1" x14ac:dyDescent="0.35">
      <c r="C26" s="59" t="s">
        <v>40</v>
      </c>
      <c r="D26" s="59"/>
      <c r="E26" s="41">
        <v>0</v>
      </c>
      <c r="F26" s="41">
        <f>SUM(F15:F25)</f>
        <v>0</v>
      </c>
      <c r="G26" s="48">
        <v>19.98</v>
      </c>
      <c r="H26" s="41"/>
      <c r="I26" s="41">
        <f>SUM(I15:I25)</f>
        <v>0</v>
      </c>
      <c r="J26" s="48">
        <v>19.98</v>
      </c>
      <c r="K26" s="45"/>
      <c r="L26" s="41">
        <f>SUM(L15:L25)</f>
        <v>0</v>
      </c>
      <c r="M26" s="48">
        <v>19.98</v>
      </c>
      <c r="N26" s="45">
        <v>0</v>
      </c>
      <c r="O26" s="45"/>
      <c r="P26" s="48">
        <v>19.98</v>
      </c>
    </row>
    <row r="27" spans="3:17" s="25" customFormat="1" ht="27.9" customHeight="1" x14ac:dyDescent="0.35">
      <c r="C27" s="58" t="s">
        <v>8</v>
      </c>
      <c r="D27" s="58"/>
      <c r="E27" s="43">
        <f>E25</f>
        <v>0</v>
      </c>
      <c r="F27" s="43">
        <f t="shared" ref="F27:P27" si="1">F25*F26</f>
        <v>0</v>
      </c>
      <c r="G27" s="47">
        <f>G25*G26</f>
        <v>0</v>
      </c>
      <c r="H27" s="43">
        <f>H25</f>
        <v>495</v>
      </c>
      <c r="I27" s="43">
        <f t="shared" si="1"/>
        <v>0</v>
      </c>
      <c r="J27" s="47">
        <f>J25*J26</f>
        <v>1025.973</v>
      </c>
      <c r="K27" s="43">
        <f>K25</f>
        <v>1856</v>
      </c>
      <c r="L27" s="43">
        <f t="shared" si="1"/>
        <v>0</v>
      </c>
      <c r="M27" s="47">
        <f>M25*M26</f>
        <v>5766.228000000001</v>
      </c>
      <c r="N27" s="43">
        <f>N25</f>
        <v>339</v>
      </c>
      <c r="O27" s="43">
        <f t="shared" si="1"/>
        <v>0</v>
      </c>
      <c r="P27" s="47">
        <f t="shared" si="1"/>
        <v>0</v>
      </c>
      <c r="Q27" s="25" t="s">
        <v>30</v>
      </c>
    </row>
    <row r="28" spans="3:17" x14ac:dyDescent="0.35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3:17" ht="36.75" customHeight="1" x14ac:dyDescent="0.35">
      <c r="C29" s="57" t="s">
        <v>17</v>
      </c>
      <c r="D29" s="57"/>
      <c r="E29" s="57"/>
      <c r="F29" s="57"/>
      <c r="G29" s="57"/>
      <c r="H29" s="57"/>
      <c r="I29" s="25"/>
      <c r="J29" s="25"/>
      <c r="K29" s="25"/>
      <c r="L29" s="25"/>
      <c r="M29" s="60" t="s">
        <v>41</v>
      </c>
      <c r="N29" s="60"/>
      <c r="O29" s="60"/>
      <c r="P29" s="33">
        <v>15414.98</v>
      </c>
    </row>
    <row r="30" spans="3:17" s="8" customFormat="1" ht="17.25" customHeight="1" x14ac:dyDescent="0.35">
      <c r="C30" s="31" t="s">
        <v>11</v>
      </c>
      <c r="D30" s="30" t="s">
        <v>31</v>
      </c>
      <c r="E30" s="30"/>
      <c r="F30" s="30"/>
      <c r="G30" s="30"/>
      <c r="H30" s="30"/>
      <c r="I30" s="30"/>
      <c r="J30" s="30"/>
      <c r="M30" s="5" t="s">
        <v>42</v>
      </c>
      <c r="N30" s="1"/>
      <c r="O30" s="5"/>
      <c r="P30" s="33">
        <f>SUM(E27:P27)</f>
        <v>9482.2010000000009</v>
      </c>
    </row>
    <row r="31" spans="3:17" s="8" customFormat="1" ht="17.25" customHeight="1" x14ac:dyDescent="0.35">
      <c r="C31" s="31" t="s">
        <v>12</v>
      </c>
      <c r="D31" s="30" t="s">
        <v>32</v>
      </c>
      <c r="E31" s="30"/>
      <c r="F31" s="30"/>
      <c r="G31" s="30"/>
      <c r="H31" s="30"/>
      <c r="I31" s="30"/>
      <c r="J31" s="30"/>
      <c r="M31" s="5" t="s">
        <v>43</v>
      </c>
      <c r="N31" s="1"/>
      <c r="O31" s="5"/>
      <c r="P31" s="33">
        <f>P29-P30</f>
        <v>5932.7789999999986</v>
      </c>
    </row>
    <row r="32" spans="3:17" s="8" customFormat="1" ht="17.25" customHeight="1" x14ac:dyDescent="0.35">
      <c r="C32" s="31" t="s">
        <v>13</v>
      </c>
      <c r="D32" s="30" t="s">
        <v>33</v>
      </c>
      <c r="E32" s="30"/>
      <c r="F32" s="30"/>
      <c r="G32" s="30"/>
      <c r="H32" s="30"/>
      <c r="I32" s="30"/>
      <c r="J32" s="30"/>
      <c r="M32" s="6"/>
    </row>
    <row r="33" spans="2:17" s="8" customFormat="1" ht="17.25" customHeight="1" x14ac:dyDescent="0.35">
      <c r="C33" s="31" t="s">
        <v>14</v>
      </c>
      <c r="D33" s="30" t="s">
        <v>34</v>
      </c>
      <c r="E33" s="30"/>
      <c r="F33" s="30"/>
      <c r="G33" s="30"/>
      <c r="H33" s="30"/>
      <c r="I33" s="30"/>
      <c r="J33" s="30"/>
      <c r="O33" s="54"/>
      <c r="P33" s="54"/>
    </row>
    <row r="34" spans="2:17" s="8" customFormat="1" ht="17.25" customHeight="1" x14ac:dyDescent="0.35">
      <c r="C34" s="31" t="s">
        <v>15</v>
      </c>
      <c r="D34" s="30" t="s">
        <v>35</v>
      </c>
      <c r="E34" s="30"/>
      <c r="F34" s="30"/>
      <c r="G34" s="30"/>
      <c r="H34" s="30"/>
      <c r="I34" s="30"/>
      <c r="J34" s="30"/>
      <c r="M34" s="26"/>
      <c r="N34" s="26"/>
      <c r="O34" s="27"/>
      <c r="P34" s="27"/>
    </row>
    <row r="35" spans="2:17" s="8" customFormat="1" ht="17.25" customHeight="1" x14ac:dyDescent="0.35">
      <c r="C35" s="31" t="s">
        <v>16</v>
      </c>
      <c r="D35" s="30" t="s">
        <v>50</v>
      </c>
      <c r="E35" s="30"/>
      <c r="F35" s="30"/>
      <c r="G35" s="30"/>
      <c r="H35" s="30"/>
      <c r="I35" s="30"/>
      <c r="J35" s="30"/>
      <c r="M35" s="28"/>
      <c r="N35" s="26"/>
      <c r="O35" s="26"/>
      <c r="P35" s="26"/>
    </row>
    <row r="36" spans="2:17" x14ac:dyDescent="0.35">
      <c r="N36" s="9"/>
      <c r="O36" s="4"/>
      <c r="P36" s="4"/>
    </row>
    <row r="37" spans="2:17" x14ac:dyDescent="0.35">
      <c r="B37" s="25" t="s">
        <v>30</v>
      </c>
      <c r="D37" s="32" t="s">
        <v>21</v>
      </c>
      <c r="E37" s="25"/>
      <c r="F37" s="25"/>
      <c r="H37" s="67" t="s">
        <v>44</v>
      </c>
      <c r="I37" s="67"/>
      <c r="J37" s="67"/>
      <c r="K37" s="25"/>
      <c r="L37" s="25" t="s">
        <v>30</v>
      </c>
      <c r="N37" s="67" t="s">
        <v>45</v>
      </c>
      <c r="O37" s="67"/>
      <c r="P37" s="67"/>
    </row>
    <row r="39" spans="2:17" x14ac:dyDescent="0.35">
      <c r="D39" s="34"/>
      <c r="H39" s="75"/>
      <c r="I39" s="75"/>
      <c r="J39" s="75"/>
      <c r="N39" s="75"/>
      <c r="O39" s="75"/>
      <c r="P39" s="75"/>
    </row>
    <row r="40" spans="2:17" x14ac:dyDescent="0.35">
      <c r="D40" s="32" t="s">
        <v>52</v>
      </c>
      <c r="H40" s="67" t="s">
        <v>46</v>
      </c>
      <c r="I40" s="67"/>
      <c r="J40" s="67"/>
      <c r="N40" s="67" t="s">
        <v>48</v>
      </c>
      <c r="O40" s="67"/>
      <c r="P40" s="67"/>
    </row>
    <row r="41" spans="2:17" x14ac:dyDescent="0.35">
      <c r="B41" s="1" t="s">
        <v>30</v>
      </c>
      <c r="D41" s="32" t="s">
        <v>53</v>
      </c>
      <c r="H41" s="76" t="s">
        <v>47</v>
      </c>
      <c r="I41" s="76"/>
      <c r="J41" s="76"/>
      <c r="N41" s="67" t="s">
        <v>49</v>
      </c>
      <c r="O41" s="67"/>
      <c r="P41" s="67"/>
      <c r="Q41" s="4"/>
    </row>
    <row r="42" spans="2:17" x14ac:dyDescent="0.35">
      <c r="B42" s="5" t="s">
        <v>30</v>
      </c>
      <c r="C42" s="79"/>
      <c r="D42" s="79"/>
      <c r="E42" s="5"/>
      <c r="F42" s="5"/>
      <c r="G42" s="5"/>
      <c r="H42" s="76"/>
      <c r="I42" s="76"/>
      <c r="J42" s="76"/>
      <c r="K42" s="5"/>
      <c r="L42" s="5"/>
      <c r="M42" s="29"/>
      <c r="N42" s="9"/>
      <c r="O42" s="4"/>
      <c r="P42" s="4"/>
      <c r="Q42" s="4"/>
    </row>
    <row r="43" spans="2:17" x14ac:dyDescent="0.35">
      <c r="B43" s="5"/>
      <c r="C43" s="29"/>
      <c r="D43" s="29"/>
      <c r="E43" s="5"/>
      <c r="F43" s="5"/>
      <c r="G43" s="5"/>
      <c r="H43" s="5"/>
      <c r="I43" s="5"/>
      <c r="J43" s="5"/>
      <c r="K43" s="5"/>
      <c r="L43" s="5"/>
      <c r="M43" s="29"/>
      <c r="N43" s="9"/>
      <c r="O43" s="4"/>
      <c r="P43" s="4"/>
      <c r="Q43" s="4"/>
    </row>
    <row r="44" spans="2:17" x14ac:dyDescent="0.35">
      <c r="B44" s="5"/>
      <c r="C44" s="29"/>
      <c r="D44" s="29"/>
      <c r="E44" s="5"/>
      <c r="F44" s="5"/>
      <c r="G44" s="5"/>
      <c r="H44" s="5"/>
      <c r="I44" s="5"/>
      <c r="J44" s="5"/>
      <c r="K44" s="5"/>
      <c r="L44" s="5"/>
      <c r="M44" s="29"/>
      <c r="N44" s="9"/>
      <c r="O44" s="4"/>
      <c r="P44" s="4"/>
      <c r="Q44" s="4"/>
    </row>
    <row r="45" spans="2:17" x14ac:dyDescent="0.35">
      <c r="B45" s="5"/>
      <c r="C45" s="29"/>
      <c r="D45" s="29"/>
      <c r="E45" s="5"/>
      <c r="F45" s="5"/>
      <c r="G45" s="5"/>
      <c r="H45" s="5"/>
      <c r="I45" s="5"/>
      <c r="J45" s="5"/>
      <c r="K45" s="5"/>
      <c r="L45" s="5"/>
      <c r="M45" s="29"/>
      <c r="N45" s="9"/>
      <c r="O45" s="4"/>
      <c r="P45" s="4"/>
      <c r="Q45" s="4"/>
    </row>
    <row r="46" spans="2:17" x14ac:dyDescent="0.35">
      <c r="B46" s="5"/>
      <c r="C46" s="5"/>
      <c r="D46" s="78"/>
      <c r="E46" s="78"/>
      <c r="F46" s="78"/>
      <c r="G46" s="78"/>
      <c r="H46" s="78"/>
      <c r="I46" s="5"/>
      <c r="J46" s="5"/>
      <c r="K46" s="5"/>
      <c r="L46" s="5"/>
      <c r="M46" s="4"/>
      <c r="N46" s="9"/>
      <c r="O46" s="4"/>
      <c r="Q46" s="4"/>
    </row>
    <row r="47" spans="2:17" x14ac:dyDescent="0.35">
      <c r="C47" s="4"/>
      <c r="D47" s="77"/>
      <c r="E47" s="77"/>
      <c r="F47" s="77"/>
      <c r="G47" s="77"/>
      <c r="H47" s="77"/>
      <c r="I47" s="4"/>
      <c r="J47" s="4"/>
      <c r="K47" s="4"/>
      <c r="L47" s="4"/>
      <c r="M47" s="4"/>
      <c r="N47" s="4"/>
      <c r="O47" s="4"/>
      <c r="Q47" s="4"/>
    </row>
    <row r="48" spans="2:17" x14ac:dyDescent="0.35">
      <c r="C48" s="4"/>
      <c r="D48" s="77"/>
      <c r="E48" s="77"/>
      <c r="F48" s="77"/>
      <c r="G48" s="77"/>
      <c r="H48" s="77"/>
      <c r="I48" s="4"/>
      <c r="J48" s="4"/>
      <c r="K48" s="4"/>
      <c r="L48" s="4"/>
      <c r="M48" s="4"/>
      <c r="N48" s="4"/>
      <c r="O48" s="4"/>
      <c r="Q48" s="4"/>
    </row>
    <row r="49" spans="3:17" x14ac:dyDescent="0.3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Q49" s="4"/>
    </row>
    <row r="50" spans="3:17" x14ac:dyDescent="0.35">
      <c r="C50" s="4"/>
      <c r="D50" s="4"/>
      <c r="E50" s="4"/>
      <c r="J50" s="9"/>
      <c r="K50" s="4"/>
      <c r="M50" s="4"/>
    </row>
  </sheetData>
  <mergeCells count="40">
    <mergeCell ref="D48:H48"/>
    <mergeCell ref="N39:P39"/>
    <mergeCell ref="N40:P40"/>
    <mergeCell ref="N41:P41"/>
    <mergeCell ref="D46:H46"/>
    <mergeCell ref="D47:H47"/>
    <mergeCell ref="C42:D42"/>
    <mergeCell ref="H37:J37"/>
    <mergeCell ref="H39:J39"/>
    <mergeCell ref="H40:J40"/>
    <mergeCell ref="N37:P37"/>
    <mergeCell ref="H41:J42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33:P33"/>
    <mergeCell ref="J12:J13"/>
    <mergeCell ref="G12:G13"/>
    <mergeCell ref="M12:M13"/>
    <mergeCell ref="P12:P13"/>
    <mergeCell ref="C29:H29"/>
    <mergeCell ref="C25:D25"/>
    <mergeCell ref="C26:D26"/>
    <mergeCell ref="C27:D27"/>
    <mergeCell ref="M29:O29"/>
    <mergeCell ref="O12:O13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5" x14ac:dyDescent="0.35"/>
  <cols>
    <col min="2" max="2" width="12.6328125" bestFit="1" customWidth="1"/>
    <col min="3" max="3" width="14.08984375" customWidth="1"/>
    <col min="4" max="4" width="11.6328125" customWidth="1"/>
    <col min="5" max="5" width="13.36328125" bestFit="1" customWidth="1"/>
  </cols>
  <sheetData>
    <row r="2" spans="2:6" ht="18.5" x14ac:dyDescent="0.45">
      <c r="B2" s="80" t="s">
        <v>10</v>
      </c>
      <c r="C2" s="80"/>
      <c r="D2" s="80"/>
      <c r="E2" s="14" t="s">
        <v>23</v>
      </c>
      <c r="F2" s="13"/>
    </row>
    <row r="3" spans="2:6" ht="18.5" x14ac:dyDescent="0.45">
      <c r="B3" s="81" t="s">
        <v>9</v>
      </c>
      <c r="C3" s="81"/>
      <c r="D3" s="81"/>
      <c r="E3" s="15">
        <v>5259.5</v>
      </c>
      <c r="F3" s="13"/>
    </row>
    <row r="4" spans="2:6" ht="35" customHeight="1" x14ac:dyDescent="0.45">
      <c r="B4" s="82" t="s">
        <v>22</v>
      </c>
      <c r="C4" s="82"/>
      <c r="D4" s="82"/>
      <c r="E4" s="16">
        <v>5259.5</v>
      </c>
      <c r="F4" s="13"/>
    </row>
    <row r="5" spans="2:6" x14ac:dyDescent="0.35">
      <c r="D5" s="17"/>
    </row>
    <row r="7" spans="2:6" ht="15" thickBot="1" x14ac:dyDescent="0.4"/>
    <row r="8" spans="2:6" ht="16" thickBot="1" x14ac:dyDescent="0.4">
      <c r="B8" s="21">
        <v>45251</v>
      </c>
      <c r="C8" s="86" t="s">
        <v>3</v>
      </c>
      <c r="D8" s="87"/>
      <c r="E8" s="23">
        <v>3021</v>
      </c>
      <c r="F8" s="18"/>
    </row>
    <row r="9" spans="2:6" ht="16" thickBot="1" x14ac:dyDescent="0.4">
      <c r="B9" s="22">
        <v>45251</v>
      </c>
      <c r="C9" s="86" t="s">
        <v>24</v>
      </c>
      <c r="D9" s="87"/>
      <c r="E9" s="23">
        <v>1064</v>
      </c>
    </row>
    <row r="10" spans="2:6" ht="16" thickBot="1" x14ac:dyDescent="0.4">
      <c r="B10" s="22">
        <v>45252</v>
      </c>
      <c r="C10" s="86" t="s">
        <v>26</v>
      </c>
      <c r="D10" s="87"/>
      <c r="E10" s="24">
        <v>795</v>
      </c>
    </row>
    <row r="11" spans="2:6" ht="16" thickBot="1" x14ac:dyDescent="0.4">
      <c r="B11" s="22">
        <v>45252</v>
      </c>
      <c r="C11" s="88" t="s">
        <v>27</v>
      </c>
      <c r="D11" s="89"/>
      <c r="E11" s="23">
        <v>379.5</v>
      </c>
    </row>
    <row r="12" spans="2:6" ht="16" thickBot="1" x14ac:dyDescent="0.4">
      <c r="B12" s="83" t="s">
        <v>25</v>
      </c>
      <c r="C12" s="84"/>
      <c r="D12" s="85"/>
      <c r="E12" s="20">
        <f>SUM(E8:E11)</f>
        <v>5259.5</v>
      </c>
      <c r="F12" s="19"/>
    </row>
    <row r="18" spans="2:6" ht="15.5" x14ac:dyDescent="0.35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2026-07-10T15:49:47Z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